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1015" windowHeight="436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9" i="1"/>
  <c r="G16"/>
  <c r="G40"/>
  <c r="G18"/>
  <c r="G10"/>
  <c r="G8"/>
  <c r="G56"/>
  <c r="G55"/>
  <c r="G54"/>
  <c r="G52"/>
  <c r="G51"/>
  <c r="G48"/>
  <c r="G38"/>
  <c r="G34"/>
  <c r="G32"/>
  <c r="G28"/>
  <c r="G25"/>
  <c r="G23"/>
  <c r="G22"/>
  <c r="G20"/>
  <c r="G15"/>
  <c r="G14"/>
  <c r="G7"/>
  <c r="G30"/>
  <c r="G53"/>
  <c r="G43"/>
  <c r="G42"/>
  <c r="G41"/>
  <c r="G39"/>
  <c r="G37"/>
  <c r="G33"/>
  <c r="G29"/>
  <c r="G27"/>
  <c r="G26"/>
  <c r="G19"/>
  <c r="G13"/>
  <c r="G12"/>
  <c r="G11"/>
  <c r="G31"/>
  <c r="G50"/>
  <c r="G49"/>
  <c r="G44"/>
  <c r="G24"/>
  <c r="G21"/>
  <c r="G17"/>
  <c r="G6"/>
  <c r="G5"/>
  <c r="G57" l="1"/>
  <c r="F57"/>
</calcChain>
</file>

<file path=xl/sharedStrings.xml><?xml version="1.0" encoding="utf-8"?>
<sst xmlns="http://schemas.openxmlformats.org/spreadsheetml/2006/main" count="216" uniqueCount="180">
  <si>
    <t>Fundație/Asociație/ONG</t>
  </si>
  <si>
    <t>Denumire proiect</t>
  </si>
  <si>
    <t>Perioada</t>
  </si>
  <si>
    <t>Suma solicitată lei</t>
  </si>
  <si>
    <t>01.</t>
  </si>
  <si>
    <t>Street Delivery Timișoara</t>
  </si>
  <si>
    <t>Metazine</t>
  </si>
  <si>
    <t>Emergency Entrance</t>
  </si>
  <si>
    <t xml:space="preserve">Medie Puntaj 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</si>
  <si>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Times New Roman"/>
        <family val="1"/>
      </rPr>
      <t>peste 95 puncte - 0,9 x suma solicitată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</si>
  <si>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Times New Roman"/>
        <family val="1"/>
      </rPr>
      <t>între 65 - 75 puncte - 0,50 x suma solicitată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</si>
  <si>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Times New Roman"/>
        <family val="1"/>
      </rPr>
      <t>între 75,1 - 85 puncte - 0,65 x suma solicitată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</si>
  <si>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Times New Roman"/>
        <family val="1"/>
      </rPr>
      <t>între 85,1 - 95 puncte - 0,8 x suma solicitată</t>
    </r>
  </si>
  <si>
    <t>Finantare aprobata</t>
  </si>
  <si>
    <t>Asociația Sfera Timișoarei</t>
  </si>
  <si>
    <t>Asociația Culturală Metropolis</t>
  </si>
  <si>
    <t>Fundația Diaspora</t>
  </si>
  <si>
    <t>Asociația La Figurat</t>
  </si>
  <si>
    <t>Asociația Dan Ceplinschi</t>
  </si>
  <si>
    <t>Asociația Documentor</t>
  </si>
  <si>
    <t>Asociația Simultan</t>
  </si>
  <si>
    <t>Institutul Român pentru Dezvoltarea Tinerilor</t>
  </si>
  <si>
    <t>Asociația Tarisznyas</t>
  </si>
  <si>
    <t>Nr. Crt</t>
  </si>
  <si>
    <t>M3 - dl. Dehelean Pavel</t>
  </si>
  <si>
    <t>Anexa - proiecte de cultura cu finanţare nerambursabilă alocată de la bugetul local al Municipiului Timişoara pentru activităţi nonprofit de interes local, în anul 2019</t>
  </si>
  <si>
    <t xml:space="preserve">Asociația Omniapass </t>
  </si>
  <si>
    <t>Fundația Politehnica Timișoara,</t>
  </si>
  <si>
    <t>Asociația Culturală Arte-Factum</t>
  </si>
  <si>
    <t>Asociația pentru promovarea tradițiilor</t>
  </si>
  <si>
    <t>Asociația Noi Re-Cream</t>
  </si>
  <si>
    <t>Asociația EuroFest</t>
  </si>
  <si>
    <t>Asociația TribArt</t>
  </si>
  <si>
    <t>Festivaluri pentru Tineret</t>
  </si>
  <si>
    <t>Fundația Universitatea de Vest</t>
  </si>
  <si>
    <t>Asociația Culturală Contrasens</t>
  </si>
  <si>
    <t>Asociația Losonczy Istvan Hagyomanyorzo es Sportegyesulet</t>
  </si>
  <si>
    <t>Centrul Cultural Rabindranath Tagore</t>
  </si>
  <si>
    <t>Fundația Cărturești</t>
  </si>
  <si>
    <t>Asociația Culturală Sepale</t>
  </si>
  <si>
    <t>Asociația Meta Spațiu</t>
  </si>
  <si>
    <t>Asociația Club Lions Diamond Timisoara</t>
  </si>
  <si>
    <t>Asociația Compania 28</t>
  </si>
  <si>
    <t>Asociația Clubul de Dans Sportiv -Sportim</t>
  </si>
  <si>
    <t>Fundația Bartok Bela</t>
  </si>
  <si>
    <t>Asociația Română  a Filmului Independent</t>
  </si>
  <si>
    <t>Fundația INTEGRATIO</t>
  </si>
  <si>
    <t>Asociația Bastion</t>
  </si>
  <si>
    <t>Asociația Liberul Cugetător</t>
  </si>
  <si>
    <t xml:space="preserve">Asociația Culturală Constantin Brâncuși, </t>
  </si>
  <si>
    <t xml:space="preserve">Asociația Memoria Culturii, </t>
  </si>
  <si>
    <t xml:space="preserve">Fundația Județeană pentru Tineret Timiș, </t>
  </si>
  <si>
    <t xml:space="preserve">Fundația Județeană pentruTineret Timiș, </t>
  </si>
  <si>
    <t>Fundația Județeană pentruTineret Timiș</t>
  </si>
  <si>
    <t>Festivalul de Muzică Electronică, ed a III-a</t>
  </si>
  <si>
    <t>15.08-25.10.2019</t>
  </si>
  <si>
    <t>Cinemateca Culturală</t>
  </si>
  <si>
    <t>01.10-15.12.2019</t>
  </si>
  <si>
    <t>ArTerapia pentru copii și adolescenți</t>
  </si>
  <si>
    <t>01.08-01.11.2019</t>
  </si>
  <si>
    <t>Festivalul Internațional de Literatură</t>
  </si>
  <si>
    <t>august-decembrie</t>
  </si>
  <si>
    <t>Dosztoievski b@r</t>
  </si>
  <si>
    <t>20.08 – 20.12 2019</t>
  </si>
  <si>
    <t>Nocturnalii 2019</t>
  </si>
  <si>
    <t>20.08 – 20.12..2019</t>
  </si>
  <si>
    <t>Open Documentary Session, ed.aX-a Capitală sau Capital Cultural ?</t>
  </si>
  <si>
    <t>20.08 – 30.10.2019</t>
  </si>
  <si>
    <t>Să ne cunoaștem prin artă, ed.I-a</t>
  </si>
  <si>
    <t>01.09 – 30.11.2019</t>
  </si>
  <si>
    <t>Caravana Metropolis – Cinema în aer liber</t>
  </si>
  <si>
    <t>30.07-04.08.2019</t>
  </si>
  <si>
    <t>Invață-mă să iubesc arta în cartierul meu</t>
  </si>
  <si>
    <t>Timișoara Design Days, ediția a II-a</t>
  </si>
  <si>
    <t>15.08 15.11.2019</t>
  </si>
  <si>
    <t>Central European Film Festival Timișoara</t>
  </si>
  <si>
    <t>28.08-01.09.2019</t>
  </si>
  <si>
    <t>27.07 -15.08.2019</t>
  </si>
  <si>
    <t>Teatru în aer liber, .aVI-a ed</t>
  </si>
  <si>
    <t>Simultan Festival 2019</t>
  </si>
  <si>
    <t>15.08-3.11.2019</t>
  </si>
  <si>
    <t>01.08-30.11.2019</t>
  </si>
  <si>
    <t>Romanian Chamber Orchestra</t>
  </si>
  <si>
    <t>20.08-15.11.2019</t>
  </si>
  <si>
    <t>Festival Urban, ed. a IV-a</t>
  </si>
  <si>
    <t>Timișoara, trei decenii de libertate</t>
  </si>
  <si>
    <t>August-noiembrie 2019</t>
  </si>
  <si>
    <t>Gala Premiilor UVT, aV-a ed</t>
  </si>
  <si>
    <t>Septembrie-noiembrie 2019</t>
  </si>
  <si>
    <t>Security Challanges in the Balkans</t>
  </si>
  <si>
    <t>TMCult</t>
  </si>
  <si>
    <t>1.08-01.12.2019</t>
  </si>
  <si>
    <t>Art Encounters – Itinerarii de re-Cunoaștere</t>
  </si>
  <si>
    <t>We Transfer</t>
  </si>
  <si>
    <t>Reînvierea trecutului în parcul castelului Humiade din Timișoara</t>
  </si>
  <si>
    <t>26-29.09.2019</t>
  </si>
  <si>
    <t>West meets East:  Bartok-Shankar-Enescu</t>
  </si>
  <si>
    <t>01-30.10.2019</t>
  </si>
  <si>
    <t>20-22.09.2019</t>
  </si>
  <si>
    <t>PlugIn</t>
  </si>
  <si>
    <t>25.07-20.12.2019</t>
  </si>
  <si>
    <t>01.08-05.12.2019</t>
  </si>
  <si>
    <t>15.08-15.12.2019</t>
  </si>
  <si>
    <t>Concurs muzical de interpretare Lions</t>
  </si>
  <si>
    <t>22-24.11.2019</t>
  </si>
  <si>
    <t>Barok Urban Start,aIV-a ed</t>
  </si>
  <si>
    <t>Proiect cultural educativ de teatru și film</t>
  </si>
  <si>
    <t>01.09-30.11.2019</t>
  </si>
  <si>
    <t>Festivalul Internațional „Crește un artist/Growing an artist”</t>
  </si>
  <si>
    <t>01.08-27.11.2019</t>
  </si>
  <si>
    <t>Sabotaj Festival, 2019</t>
  </si>
  <si>
    <t>Sit &amp; Read 2019</t>
  </si>
  <si>
    <t>Carusel cultural timișorean</t>
  </si>
  <si>
    <t>01.09-15.10.2019</t>
  </si>
  <si>
    <t>Festivalul Internațional de Film „TimiShort” 2019, ed. a XI-a</t>
  </si>
  <si>
    <t>16-20.10.2019</t>
  </si>
  <si>
    <t>Vinerea Culturală 6.0 – Program educational de promovare a culturii și multiculturalității zonei Banatului</t>
  </si>
  <si>
    <t>20.08-01.12.2019</t>
  </si>
  <si>
    <t>Editarea și tipărirea COLL(AGE)</t>
  </si>
  <si>
    <t>01.08-20.10.2019</t>
  </si>
  <si>
    <t>Zilele Culturii Maghiare, ed. a IV-a</t>
  </si>
  <si>
    <t>01.09-30.10.2019</t>
  </si>
  <si>
    <t>Get Dancing Festival, ed. a III-a</t>
  </si>
  <si>
    <t>15.08-30.11.2019</t>
  </si>
  <si>
    <t>Timisoara Literature Talents</t>
  </si>
  <si>
    <t>2-3.11.2019</t>
  </si>
  <si>
    <t>Timișoara Film Talents</t>
  </si>
  <si>
    <t>5-6.10.2019</t>
  </si>
  <si>
    <t xml:space="preserve">  Timișoara Music Talents</t>
  </si>
  <si>
    <t>7-8.09.2019</t>
  </si>
  <si>
    <t>Shine your light – Urban Installations</t>
  </si>
  <si>
    <t>19.08-29.11.2019</t>
  </si>
  <si>
    <t>Worldwide Architecture</t>
  </si>
  <si>
    <t>19.08-27.10.2019</t>
  </si>
  <si>
    <t>Cultural Crossroads</t>
  </si>
  <si>
    <t>15.08 - 30.11.2019</t>
  </si>
  <si>
    <t>Organizarea Festivalului Doinelor-ed.a VIII-a, dedicată Centenarului Banatului 1919-2019</t>
  </si>
  <si>
    <t>17.08-17.09.2019</t>
  </si>
  <si>
    <t>Pantheon Bănățean – Mitropolitul Vasile Lăzărescu – 50 de ani de la trecerea în eternitate</t>
  </si>
  <si>
    <t>15.09-15.10.2019</t>
  </si>
  <si>
    <t>30 de ani în 300 de minute</t>
  </si>
  <si>
    <t>Timișoara Creativă</t>
  </si>
  <si>
    <t>10.08-20.12.2019</t>
  </si>
  <si>
    <t>Hai la Capitală</t>
  </si>
  <si>
    <t>TiMe to Rock</t>
  </si>
  <si>
    <t>10.08-31.12.2019</t>
  </si>
  <si>
    <t>M1 - dl Balazs Attila</t>
  </si>
  <si>
    <t>M2 - dl. Ioan Coriolan Gârboni</t>
  </si>
  <si>
    <t>M5 - dna Violeta Simona Zonte</t>
  </si>
  <si>
    <t>M4 - dl  Sorin Vlad  Predescu</t>
  </si>
  <si>
    <t xml:space="preserve">           92,66</t>
  </si>
  <si>
    <t>86,66</t>
  </si>
  <si>
    <t>87,33</t>
  </si>
  <si>
    <t>81,33</t>
  </si>
  <si>
    <t>49,33</t>
  </si>
  <si>
    <t>94,33</t>
  </si>
  <si>
    <t>88,66</t>
  </si>
  <si>
    <t>80,66</t>
  </si>
  <si>
    <t>71,66</t>
  </si>
  <si>
    <t>76,33</t>
  </si>
  <si>
    <t>78,66</t>
  </si>
  <si>
    <t>88,33</t>
  </si>
  <si>
    <t>86,33</t>
  </si>
  <si>
    <t>84,66</t>
  </si>
  <si>
    <t>89,33</t>
  </si>
  <si>
    <t>73,66</t>
  </si>
  <si>
    <t>79,33</t>
  </si>
  <si>
    <t>85,33</t>
  </si>
  <si>
    <t>81,5</t>
  </si>
  <si>
    <t>73,5</t>
  </si>
  <si>
    <t>61,33</t>
  </si>
  <si>
    <t>76,66</t>
  </si>
  <si>
    <t>87,66</t>
  </si>
  <si>
    <t>90,66</t>
  </si>
  <si>
    <t>48,33</t>
  </si>
  <si>
    <t>83,66</t>
  </si>
  <si>
    <t>70,33</t>
  </si>
  <si>
    <t>82,66</t>
  </si>
  <si>
    <t>Observatii</t>
  </si>
  <si>
    <t>Punctaj insuficient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</si>
</sst>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38"/>
      <scheme val="minor"/>
    </font>
    <font>
      <sz val="9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2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2"/>
      <color rgb="FF000000"/>
      <name val="Times New Roman"/>
      <family val="1"/>
    </font>
    <font>
      <sz val="9"/>
      <color rgb="FFFF0000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/>
    <xf numFmtId="0" fontId="4" fillId="0" borderId="0" xfId="0" applyFont="1" applyBorder="1"/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indent="10"/>
    </xf>
    <xf numFmtId="0" fontId="10" fillId="0" borderId="0" xfId="0" applyFont="1"/>
    <xf numFmtId="0" fontId="1" fillId="0" borderId="5" xfId="0" applyFont="1" applyFill="1" applyBorder="1" applyAlignment="1">
      <alignment vertical="top" wrapText="1"/>
    </xf>
    <xf numFmtId="0" fontId="4" fillId="0" borderId="5" xfId="0" applyFont="1" applyFill="1" applyBorder="1"/>
    <xf numFmtId="3" fontId="13" fillId="0" borderId="5" xfId="0" applyNumberFormat="1" applyFont="1" applyFill="1" applyBorder="1" applyAlignment="1">
      <alignment vertical="top" wrapText="1"/>
    </xf>
    <xf numFmtId="0" fontId="7" fillId="0" borderId="5" xfId="0" applyFont="1" applyFill="1" applyBorder="1"/>
    <xf numFmtId="0" fontId="2" fillId="0" borderId="5" xfId="0" applyFont="1" applyFill="1" applyBorder="1" applyAlignment="1">
      <alignment vertical="top" wrapText="1"/>
    </xf>
    <xf numFmtId="3" fontId="2" fillId="0" borderId="5" xfId="0" applyNumberFormat="1" applyFont="1" applyFill="1" applyBorder="1" applyAlignment="1">
      <alignment vertical="top" wrapText="1"/>
    </xf>
    <xf numFmtId="14" fontId="1" fillId="0" borderId="5" xfId="0" applyNumberFormat="1" applyFont="1" applyFill="1" applyBorder="1" applyAlignment="1">
      <alignment vertical="top" wrapText="1"/>
    </xf>
    <xf numFmtId="0" fontId="6" fillId="0" borderId="5" xfId="0" applyFont="1" applyFill="1" applyBorder="1" applyAlignment="1">
      <alignment wrapText="1"/>
    </xf>
    <xf numFmtId="0" fontId="4" fillId="0" borderId="4" xfId="0" applyFont="1" applyFill="1" applyBorder="1"/>
    <xf numFmtId="0" fontId="2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horizontal="right" vertical="top" wrapText="1"/>
    </xf>
    <xf numFmtId="0" fontId="14" fillId="0" borderId="5" xfId="0" applyFont="1" applyFill="1" applyBorder="1" applyAlignment="1">
      <alignment horizontal="right" vertical="top" wrapText="1"/>
    </xf>
    <xf numFmtId="0" fontId="4" fillId="0" borderId="0" xfId="0" applyFont="1" applyAlignment="1">
      <alignment horizontal="right"/>
    </xf>
    <xf numFmtId="0" fontId="1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right" vertical="top" wrapText="1"/>
    </xf>
    <xf numFmtId="3" fontId="2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4" fillId="0" borderId="4" xfId="0" applyFont="1" applyFill="1" applyBorder="1" applyAlignment="1">
      <alignment horizontal="right"/>
    </xf>
    <xf numFmtId="0" fontId="4" fillId="0" borderId="0" xfId="0" applyFont="1" applyFill="1" applyBorder="1"/>
    <xf numFmtId="3" fontId="5" fillId="0" borderId="0" xfId="0" applyNumberFormat="1" applyFont="1" applyFill="1" applyBorder="1"/>
    <xf numFmtId="0" fontId="5" fillId="0" borderId="0" xfId="0" applyFont="1" applyFill="1" applyBorder="1"/>
    <xf numFmtId="3" fontId="4" fillId="0" borderId="4" xfId="0" applyNumberFormat="1" applyFont="1" applyFill="1" applyBorder="1"/>
    <xf numFmtId="4" fontId="1" fillId="0" borderId="5" xfId="0" applyNumberFormat="1" applyFont="1" applyFill="1" applyBorder="1" applyAlignment="1">
      <alignment vertical="top" wrapText="1"/>
    </xf>
    <xf numFmtId="4" fontId="11" fillId="0" borderId="5" xfId="0" applyNumberFormat="1" applyFont="1" applyFill="1" applyBorder="1" applyAlignment="1">
      <alignment vertical="top" wrapText="1"/>
    </xf>
    <xf numFmtId="4" fontId="12" fillId="0" borderId="5" xfId="0" applyNumberFormat="1" applyFont="1" applyFill="1" applyBorder="1" applyAlignment="1">
      <alignment vertical="top" wrapText="1"/>
    </xf>
    <xf numFmtId="4" fontId="4" fillId="0" borderId="4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16" fillId="0" borderId="9" xfId="0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16" fillId="0" borderId="8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4"/>
  <sheetViews>
    <sheetView tabSelected="1" zoomScale="130" zoomScaleNormal="130" workbookViewId="0">
      <selection sqref="A1:H1"/>
    </sheetView>
  </sheetViews>
  <sheetFormatPr defaultRowHeight="15"/>
  <cols>
    <col min="1" max="1" width="4" style="1" bestFit="1" customWidth="1"/>
    <col min="2" max="2" width="24.42578125" style="1" customWidth="1"/>
    <col min="3" max="3" width="24.140625" style="1" customWidth="1"/>
    <col min="4" max="4" width="9.140625" style="1"/>
    <col min="5" max="5" width="10.28515625" style="19" bestFit="1" customWidth="1"/>
    <col min="6" max="6" width="13.28515625" style="1" bestFit="1" customWidth="1"/>
    <col min="7" max="7" width="12.5703125" style="1" customWidth="1"/>
    <col min="8" max="8" width="48.140625" style="1" customWidth="1"/>
    <col min="9" max="9" width="17.5703125" style="1" hidden="1" customWidth="1"/>
    <col min="10" max="10" width="0" style="1" hidden="1" customWidth="1"/>
    <col min="11" max="16384" width="9.140625" style="1"/>
  </cols>
  <sheetData>
    <row r="1" spans="1:10" ht="29.25" customHeight="1">
      <c r="A1" s="35" t="s">
        <v>25</v>
      </c>
      <c r="B1" s="36"/>
      <c r="C1" s="36"/>
      <c r="D1" s="36"/>
      <c r="E1" s="36"/>
      <c r="F1" s="36"/>
      <c r="G1" s="36"/>
      <c r="H1" s="37"/>
    </row>
    <row r="2" spans="1:10" ht="16.5" customHeight="1" thickBot="1">
      <c r="A2" s="40" t="s">
        <v>23</v>
      </c>
      <c r="B2" s="42" t="s">
        <v>0</v>
      </c>
      <c r="C2" s="42" t="s">
        <v>1</v>
      </c>
      <c r="D2" s="42" t="s">
        <v>2</v>
      </c>
      <c r="E2" s="44" t="s">
        <v>8</v>
      </c>
      <c r="F2" s="42" t="s">
        <v>3</v>
      </c>
      <c r="G2" s="46" t="s">
        <v>13</v>
      </c>
      <c r="H2" s="38" t="s">
        <v>178</v>
      </c>
      <c r="I2" s="4" t="s">
        <v>10</v>
      </c>
    </row>
    <row r="3" spans="1:10" ht="16.5" thickBot="1">
      <c r="A3" s="40"/>
      <c r="B3" s="43"/>
      <c r="C3" s="43"/>
      <c r="D3" s="43"/>
      <c r="E3" s="45"/>
      <c r="F3" s="43"/>
      <c r="G3" s="46"/>
      <c r="H3" s="38"/>
      <c r="I3" s="4" t="s">
        <v>11</v>
      </c>
    </row>
    <row r="4" spans="1:10" ht="16.5" thickBot="1">
      <c r="A4" s="41"/>
      <c r="B4" s="43"/>
      <c r="C4" s="43"/>
      <c r="D4" s="43"/>
      <c r="E4" s="45"/>
      <c r="F4" s="43"/>
      <c r="G4" s="47"/>
      <c r="H4" s="39"/>
      <c r="I4" s="4" t="s">
        <v>12</v>
      </c>
    </row>
    <row r="5" spans="1:10" ht="30.75" thickBot="1">
      <c r="A5" s="6" t="s">
        <v>4</v>
      </c>
      <c r="B5" s="10" t="s">
        <v>26</v>
      </c>
      <c r="C5" s="10" t="s">
        <v>54</v>
      </c>
      <c r="D5" s="6" t="s">
        <v>55</v>
      </c>
      <c r="E5" s="17">
        <v>73</v>
      </c>
      <c r="F5" s="11">
        <v>70000</v>
      </c>
      <c r="G5" s="30">
        <f>F5*0.3</f>
        <v>21000</v>
      </c>
      <c r="H5" s="7"/>
      <c r="I5" s="4" t="s">
        <v>9</v>
      </c>
    </row>
    <row r="6" spans="1:10" ht="16.5" customHeight="1" thickBot="1">
      <c r="A6" s="6">
        <v>2</v>
      </c>
      <c r="B6" s="10" t="s">
        <v>26</v>
      </c>
      <c r="C6" s="10" t="s">
        <v>56</v>
      </c>
      <c r="D6" s="6" t="s">
        <v>57</v>
      </c>
      <c r="E6" s="17">
        <v>68.33</v>
      </c>
      <c r="F6" s="11">
        <v>35000</v>
      </c>
      <c r="G6" s="30">
        <f>F6*0.3</f>
        <v>10500</v>
      </c>
      <c r="H6" s="7"/>
      <c r="I6" s="5"/>
    </row>
    <row r="7" spans="1:10" ht="30.75" thickBot="1">
      <c r="A7" s="6">
        <v>3</v>
      </c>
      <c r="B7" s="15" t="s">
        <v>14</v>
      </c>
      <c r="C7" s="15" t="s">
        <v>58</v>
      </c>
      <c r="D7" s="16" t="s">
        <v>59</v>
      </c>
      <c r="E7" s="18">
        <v>85</v>
      </c>
      <c r="F7" s="11">
        <v>40000</v>
      </c>
      <c r="G7" s="30">
        <f>F7*0.45</f>
        <v>18000</v>
      </c>
      <c r="H7" s="9"/>
      <c r="J7" s="1">
        <v>1</v>
      </c>
    </row>
    <row r="8" spans="1:10" ht="30.75" thickBot="1">
      <c r="A8" s="6">
        <v>4</v>
      </c>
      <c r="B8" s="10" t="s">
        <v>27</v>
      </c>
      <c r="C8" s="10" t="s">
        <v>60</v>
      </c>
      <c r="D8" s="6" t="s">
        <v>61</v>
      </c>
      <c r="E8" s="17">
        <v>92</v>
      </c>
      <c r="F8" s="11">
        <v>126000</v>
      </c>
      <c r="G8" s="30">
        <f>F8*0.65</f>
        <v>81900</v>
      </c>
      <c r="H8" s="7"/>
    </row>
    <row r="9" spans="1:10" ht="30.75" thickBot="1">
      <c r="A9" s="6">
        <v>5</v>
      </c>
      <c r="B9" s="10" t="s">
        <v>28</v>
      </c>
      <c r="C9" s="10" t="s">
        <v>62</v>
      </c>
      <c r="D9" s="12" t="s">
        <v>63</v>
      </c>
      <c r="E9" s="17">
        <v>90</v>
      </c>
      <c r="F9" s="11">
        <v>24010</v>
      </c>
      <c r="G9" s="30">
        <f>F9*0.65</f>
        <v>15606.5</v>
      </c>
      <c r="H9" s="7"/>
    </row>
    <row r="10" spans="1:10" ht="30.75" thickBot="1">
      <c r="A10" s="6">
        <v>6</v>
      </c>
      <c r="B10" s="10" t="s">
        <v>28</v>
      </c>
      <c r="C10" s="10" t="s">
        <v>64</v>
      </c>
      <c r="D10" s="6" t="s">
        <v>65</v>
      </c>
      <c r="E10" s="17" t="s">
        <v>150</v>
      </c>
      <c r="F10" s="11">
        <v>47110</v>
      </c>
      <c r="G10" s="30">
        <f>F10*0.65</f>
        <v>30621.5</v>
      </c>
      <c r="H10" s="7"/>
    </row>
    <row r="11" spans="1:10" ht="45.75" thickBot="1">
      <c r="A11" s="6">
        <v>7</v>
      </c>
      <c r="B11" s="10" t="s">
        <v>19</v>
      </c>
      <c r="C11" s="10" t="s">
        <v>66</v>
      </c>
      <c r="D11" s="6" t="s">
        <v>67</v>
      </c>
      <c r="E11" s="17" t="s">
        <v>151</v>
      </c>
      <c r="F11" s="11">
        <v>30000</v>
      </c>
      <c r="G11" s="30">
        <f>F11*0.55</f>
        <v>16500</v>
      </c>
      <c r="H11" s="7"/>
    </row>
    <row r="12" spans="1:10" ht="30.75" thickBot="1">
      <c r="A12" s="6">
        <v>8</v>
      </c>
      <c r="B12" s="10" t="s">
        <v>29</v>
      </c>
      <c r="C12" s="10" t="s">
        <v>68</v>
      </c>
      <c r="D12" s="6" t="s">
        <v>69</v>
      </c>
      <c r="E12" s="17">
        <v>86</v>
      </c>
      <c r="F12" s="11">
        <v>32000</v>
      </c>
      <c r="G12" s="30">
        <f>F12*0.55</f>
        <v>17600</v>
      </c>
      <c r="H12" s="7"/>
    </row>
    <row r="13" spans="1:10" ht="30.75" thickBot="1">
      <c r="A13" s="6">
        <v>9</v>
      </c>
      <c r="B13" s="10" t="s">
        <v>15</v>
      </c>
      <c r="C13" s="10" t="s">
        <v>70</v>
      </c>
      <c r="D13" s="6" t="s">
        <v>71</v>
      </c>
      <c r="E13" s="18" t="s">
        <v>152</v>
      </c>
      <c r="F13" s="11">
        <v>62000</v>
      </c>
      <c r="G13" s="30">
        <f>F13*0.55</f>
        <v>34100</v>
      </c>
      <c r="H13" s="7"/>
      <c r="J13" s="1">
        <v>2</v>
      </c>
    </row>
    <row r="14" spans="1:10" ht="30.75" thickBot="1">
      <c r="A14" s="6">
        <v>10</v>
      </c>
      <c r="B14" s="10" t="s">
        <v>29</v>
      </c>
      <c r="C14" s="10" t="s">
        <v>72</v>
      </c>
      <c r="D14" s="6" t="s">
        <v>69</v>
      </c>
      <c r="E14" s="17" t="s">
        <v>153</v>
      </c>
      <c r="F14" s="11">
        <v>32000</v>
      </c>
      <c r="G14" s="30">
        <f>F14*0.45</f>
        <v>14400</v>
      </c>
      <c r="H14" s="7"/>
    </row>
    <row r="15" spans="1:10" ht="30.75" thickBot="1">
      <c r="A15" s="6">
        <v>11</v>
      </c>
      <c r="B15" s="10" t="s">
        <v>30</v>
      </c>
      <c r="C15" s="10" t="s">
        <v>73</v>
      </c>
      <c r="D15" s="6" t="s">
        <v>74</v>
      </c>
      <c r="E15" s="17">
        <v>84</v>
      </c>
      <c r="F15" s="11">
        <v>23500</v>
      </c>
      <c r="G15" s="30">
        <f>F15*0.45</f>
        <v>10575</v>
      </c>
      <c r="H15" s="7"/>
    </row>
    <row r="16" spans="1:10" ht="30.75" thickBot="1">
      <c r="A16" s="6">
        <v>12</v>
      </c>
      <c r="B16" s="10" t="s">
        <v>31</v>
      </c>
      <c r="C16" s="10" t="s">
        <v>75</v>
      </c>
      <c r="D16" s="6" t="s">
        <v>76</v>
      </c>
      <c r="E16" s="18">
        <v>90</v>
      </c>
      <c r="F16" s="8">
        <v>180000</v>
      </c>
      <c r="G16" s="30">
        <f>F16*0.65</f>
        <v>117000</v>
      </c>
      <c r="H16" s="7"/>
      <c r="J16" s="1">
        <v>6</v>
      </c>
    </row>
    <row r="17" spans="1:10" ht="30.75" thickBot="1">
      <c r="A17" s="6">
        <v>13</v>
      </c>
      <c r="B17" s="10" t="s">
        <v>22</v>
      </c>
      <c r="C17" s="10" t="s">
        <v>78</v>
      </c>
      <c r="D17" s="6" t="s">
        <v>77</v>
      </c>
      <c r="E17" s="17" t="s">
        <v>169</v>
      </c>
      <c r="F17" s="11">
        <v>9450</v>
      </c>
      <c r="G17" s="30">
        <f>F17*0.3</f>
        <v>2835</v>
      </c>
      <c r="H17" s="7"/>
    </row>
    <row r="18" spans="1:10" ht="24.75" thickBot="1">
      <c r="A18" s="6">
        <v>14</v>
      </c>
      <c r="B18" s="10" t="s">
        <v>20</v>
      </c>
      <c r="C18" s="10" t="s">
        <v>79</v>
      </c>
      <c r="D18" s="6" t="s">
        <v>80</v>
      </c>
      <c r="E18" s="17" t="s">
        <v>155</v>
      </c>
      <c r="F18" s="11">
        <v>120000</v>
      </c>
      <c r="G18" s="30">
        <f>F18*0.65</f>
        <v>78000</v>
      </c>
      <c r="H18" s="7"/>
    </row>
    <row r="19" spans="1:10" ht="24.75" thickBot="1">
      <c r="A19" s="6">
        <v>15</v>
      </c>
      <c r="B19" s="10" t="s">
        <v>20</v>
      </c>
      <c r="C19" s="10" t="s">
        <v>7</v>
      </c>
      <c r="D19" s="6" t="s">
        <v>81</v>
      </c>
      <c r="E19" s="17" t="s">
        <v>156</v>
      </c>
      <c r="F19" s="11">
        <v>41000</v>
      </c>
      <c r="G19" s="30">
        <f>F19*0.55</f>
        <v>22550.000000000004</v>
      </c>
      <c r="H19" s="7"/>
    </row>
    <row r="20" spans="1:10" ht="30.75" thickBot="1">
      <c r="A20" s="6">
        <v>16</v>
      </c>
      <c r="B20" s="10" t="s">
        <v>32</v>
      </c>
      <c r="C20" s="10" t="s">
        <v>82</v>
      </c>
      <c r="D20" s="6" t="s">
        <v>83</v>
      </c>
      <c r="E20" s="18" t="s">
        <v>157</v>
      </c>
      <c r="F20" s="11">
        <v>154000</v>
      </c>
      <c r="G20" s="30">
        <f>F20*0.45</f>
        <v>69300</v>
      </c>
      <c r="H20" s="7"/>
      <c r="J20" s="1">
        <v>9</v>
      </c>
    </row>
    <row r="21" spans="1:10" ht="24.75" thickBot="1">
      <c r="A21" s="6">
        <v>17</v>
      </c>
      <c r="B21" s="10" t="s">
        <v>33</v>
      </c>
      <c r="C21" s="10" t="s">
        <v>84</v>
      </c>
      <c r="D21" s="6" t="s">
        <v>57</v>
      </c>
      <c r="E21" s="17" t="s">
        <v>158</v>
      </c>
      <c r="F21" s="11">
        <v>216500</v>
      </c>
      <c r="G21" s="30">
        <f>F21*0.3</f>
        <v>64950</v>
      </c>
      <c r="H21" s="7"/>
    </row>
    <row r="22" spans="1:10" ht="36.75" thickBot="1">
      <c r="A22" s="6">
        <v>18</v>
      </c>
      <c r="B22" s="10" t="s">
        <v>34</v>
      </c>
      <c r="C22" s="10" t="s">
        <v>85</v>
      </c>
      <c r="D22" s="6" t="s">
        <v>86</v>
      </c>
      <c r="E22" s="18" t="s">
        <v>159</v>
      </c>
      <c r="F22" s="11">
        <v>47000</v>
      </c>
      <c r="G22" s="30">
        <f>F22*0.45</f>
        <v>21150</v>
      </c>
      <c r="H22" s="7"/>
      <c r="J22" s="1">
        <v>10</v>
      </c>
    </row>
    <row r="23" spans="1:10" ht="36.75" thickBot="1">
      <c r="A23" s="6">
        <v>19</v>
      </c>
      <c r="B23" s="10" t="s">
        <v>34</v>
      </c>
      <c r="C23" s="10" t="s">
        <v>87</v>
      </c>
      <c r="D23" s="6" t="s">
        <v>88</v>
      </c>
      <c r="E23" s="18">
        <v>76</v>
      </c>
      <c r="F23" s="11">
        <v>52000</v>
      </c>
      <c r="G23" s="30">
        <f>F23*0.45</f>
        <v>23400</v>
      </c>
      <c r="H23" s="7"/>
      <c r="J23" s="1">
        <v>11</v>
      </c>
    </row>
    <row r="24" spans="1:10" ht="36.75" thickBot="1">
      <c r="A24" s="6">
        <v>20</v>
      </c>
      <c r="B24" s="10" t="s">
        <v>34</v>
      </c>
      <c r="C24" s="10" t="s">
        <v>89</v>
      </c>
      <c r="D24" s="6" t="s">
        <v>88</v>
      </c>
      <c r="E24" s="18">
        <v>73</v>
      </c>
      <c r="F24" s="11">
        <v>122500</v>
      </c>
      <c r="G24" s="30">
        <f>F24*0.3</f>
        <v>36750</v>
      </c>
      <c r="H24" s="7"/>
      <c r="J24" s="1">
        <v>14</v>
      </c>
    </row>
    <row r="25" spans="1:10" ht="30.75" thickBot="1">
      <c r="A25" s="6">
        <v>21</v>
      </c>
      <c r="B25" s="10" t="s">
        <v>35</v>
      </c>
      <c r="C25" s="10" t="s">
        <v>90</v>
      </c>
      <c r="D25" s="6" t="s">
        <v>91</v>
      </c>
      <c r="E25" s="17" t="s">
        <v>160</v>
      </c>
      <c r="F25" s="11">
        <v>45500</v>
      </c>
      <c r="G25" s="30">
        <f>F25*0.45</f>
        <v>20475</v>
      </c>
      <c r="H25" s="7"/>
    </row>
    <row r="26" spans="1:10" ht="30.75" thickBot="1">
      <c r="A26" s="6">
        <v>22</v>
      </c>
      <c r="B26" s="10" t="s">
        <v>35</v>
      </c>
      <c r="C26" s="10" t="s">
        <v>92</v>
      </c>
      <c r="D26" s="6" t="s">
        <v>91</v>
      </c>
      <c r="E26" s="17" t="s">
        <v>161</v>
      </c>
      <c r="F26" s="11">
        <v>48000</v>
      </c>
      <c r="G26" s="30">
        <f>F26*0.55</f>
        <v>26400.000000000004</v>
      </c>
      <c r="H26" s="7"/>
    </row>
    <row r="27" spans="1:10" ht="30.75" thickBot="1">
      <c r="A27" s="6">
        <v>23</v>
      </c>
      <c r="B27" s="10" t="s">
        <v>35</v>
      </c>
      <c r="C27" s="10" t="s">
        <v>93</v>
      </c>
      <c r="D27" s="6" t="s">
        <v>91</v>
      </c>
      <c r="E27" s="17" t="s">
        <v>162</v>
      </c>
      <c r="F27" s="11">
        <v>90000</v>
      </c>
      <c r="G27" s="30">
        <f>F27*0.55</f>
        <v>49500.000000000007</v>
      </c>
      <c r="H27" s="7"/>
    </row>
    <row r="28" spans="1:10" ht="45.75" thickBot="1">
      <c r="A28" s="6">
        <v>24</v>
      </c>
      <c r="B28" s="10" t="s">
        <v>36</v>
      </c>
      <c r="C28" s="10" t="s">
        <v>94</v>
      </c>
      <c r="D28" s="6" t="s">
        <v>95</v>
      </c>
      <c r="E28" s="17" t="s">
        <v>163</v>
      </c>
      <c r="F28" s="11">
        <v>8400</v>
      </c>
      <c r="G28" s="30">
        <f>F28*0.45</f>
        <v>3780</v>
      </c>
      <c r="H28" s="7"/>
    </row>
    <row r="29" spans="1:10" ht="30.75" thickBot="1">
      <c r="A29" s="6">
        <v>25</v>
      </c>
      <c r="B29" s="10" t="s">
        <v>37</v>
      </c>
      <c r="C29" s="10" t="s">
        <v>96</v>
      </c>
      <c r="D29" s="6" t="s">
        <v>97</v>
      </c>
      <c r="E29" s="17" t="s">
        <v>164</v>
      </c>
      <c r="F29" s="11">
        <v>27000</v>
      </c>
      <c r="G29" s="30">
        <f>F29*0.55</f>
        <v>14850.000000000002</v>
      </c>
      <c r="H29" s="7"/>
    </row>
    <row r="30" spans="1:10" ht="24.75" thickBot="1">
      <c r="A30" s="6">
        <v>26</v>
      </c>
      <c r="B30" s="10" t="s">
        <v>38</v>
      </c>
      <c r="C30" s="10" t="s">
        <v>5</v>
      </c>
      <c r="D30" s="6" t="s">
        <v>98</v>
      </c>
      <c r="E30" s="17">
        <v>97</v>
      </c>
      <c r="F30" s="11">
        <v>46500</v>
      </c>
      <c r="G30" s="30">
        <f>F30*0.65</f>
        <v>30225</v>
      </c>
      <c r="H30" s="7"/>
      <c r="J30" s="3"/>
    </row>
    <row r="31" spans="1:10" ht="24.75" thickBot="1">
      <c r="A31" s="6">
        <v>27</v>
      </c>
      <c r="B31" s="10" t="s">
        <v>39</v>
      </c>
      <c r="C31" s="10" t="s">
        <v>99</v>
      </c>
      <c r="D31" s="6" t="s">
        <v>100</v>
      </c>
      <c r="E31" s="17" t="s">
        <v>165</v>
      </c>
      <c r="F31" s="11">
        <v>49000</v>
      </c>
      <c r="G31" s="30">
        <f>F31*0.3</f>
        <v>14700</v>
      </c>
      <c r="H31" s="7"/>
    </row>
    <row r="32" spans="1:10" ht="24.75" thickBot="1">
      <c r="A32" s="6">
        <v>28</v>
      </c>
      <c r="B32" s="10" t="s">
        <v>40</v>
      </c>
      <c r="C32" s="10" t="s">
        <v>6</v>
      </c>
      <c r="D32" s="6" t="s">
        <v>101</v>
      </c>
      <c r="E32" s="17" t="s">
        <v>166</v>
      </c>
      <c r="F32" s="11">
        <v>63000</v>
      </c>
      <c r="G32" s="30">
        <f>F32*0.45</f>
        <v>28350</v>
      </c>
      <c r="H32" s="7"/>
    </row>
    <row r="33" spans="1:13" ht="30.75" thickBot="1">
      <c r="A33" s="6">
        <v>29</v>
      </c>
      <c r="B33" s="10" t="s">
        <v>40</v>
      </c>
      <c r="C33" s="10" t="s">
        <v>105</v>
      </c>
      <c r="D33" s="6" t="s">
        <v>102</v>
      </c>
      <c r="E33" s="18" t="s">
        <v>167</v>
      </c>
      <c r="F33" s="11">
        <v>49000</v>
      </c>
      <c r="G33" s="30">
        <f>F33*0.55</f>
        <v>26950.000000000004</v>
      </c>
      <c r="H33" s="7"/>
      <c r="J33" s="1">
        <v>15</v>
      </c>
    </row>
    <row r="34" spans="1:13" ht="30.75" thickBot="1">
      <c r="A34" s="6">
        <v>30</v>
      </c>
      <c r="B34" s="10" t="s">
        <v>41</v>
      </c>
      <c r="C34" s="10" t="s">
        <v>103</v>
      </c>
      <c r="D34" s="6" t="s">
        <v>104</v>
      </c>
      <c r="E34" s="17" t="s">
        <v>168</v>
      </c>
      <c r="F34" s="11">
        <v>12000</v>
      </c>
      <c r="G34" s="30">
        <f>F34*0.45</f>
        <v>5400</v>
      </c>
      <c r="H34" s="7"/>
    </row>
    <row r="35" spans="1:13" ht="30.75" thickBot="1">
      <c r="A35" s="6">
        <v>31</v>
      </c>
      <c r="B35" s="10" t="s">
        <v>42</v>
      </c>
      <c r="C35" s="10" t="s">
        <v>106</v>
      </c>
      <c r="D35" s="6" t="s">
        <v>107</v>
      </c>
      <c r="E35" s="17">
        <v>63</v>
      </c>
      <c r="F35" s="11">
        <v>105000</v>
      </c>
      <c r="G35" s="30"/>
      <c r="H35" s="7" t="s">
        <v>179</v>
      </c>
    </row>
    <row r="36" spans="1:13" ht="45.75" thickBot="1">
      <c r="A36" s="6">
        <v>32</v>
      </c>
      <c r="B36" s="10" t="s">
        <v>43</v>
      </c>
      <c r="C36" s="10" t="s">
        <v>108</v>
      </c>
      <c r="D36" s="6" t="s">
        <v>109</v>
      </c>
      <c r="E36" s="17" t="s">
        <v>170</v>
      </c>
      <c r="F36" s="11">
        <v>112014</v>
      </c>
      <c r="G36" s="30"/>
      <c r="H36" s="7" t="s">
        <v>179</v>
      </c>
    </row>
    <row r="37" spans="1:13" ht="24.75" thickBot="1">
      <c r="A37" s="6">
        <v>33</v>
      </c>
      <c r="B37" s="10" t="s">
        <v>17</v>
      </c>
      <c r="C37" s="10" t="s">
        <v>110</v>
      </c>
      <c r="D37" s="6" t="s">
        <v>95</v>
      </c>
      <c r="E37" s="18" t="s">
        <v>156</v>
      </c>
      <c r="F37" s="11">
        <v>28000</v>
      </c>
      <c r="G37" s="30">
        <f>F37*0.55</f>
        <v>15400.000000000002</v>
      </c>
      <c r="H37" s="7"/>
      <c r="J37" s="1">
        <v>16</v>
      </c>
    </row>
    <row r="38" spans="1:13" ht="24.75" thickBot="1">
      <c r="A38" s="6">
        <v>34</v>
      </c>
      <c r="B38" s="10" t="s">
        <v>17</v>
      </c>
      <c r="C38" s="10" t="s">
        <v>111</v>
      </c>
      <c r="D38" s="6" t="s">
        <v>81</v>
      </c>
      <c r="E38" s="17" t="s">
        <v>171</v>
      </c>
      <c r="F38" s="11">
        <v>23000</v>
      </c>
      <c r="G38" s="30">
        <f>F38*0.45</f>
        <v>10350</v>
      </c>
      <c r="H38" s="7"/>
    </row>
    <row r="39" spans="1:13" ht="24.75" thickBot="1">
      <c r="A39" s="6">
        <v>35</v>
      </c>
      <c r="B39" s="10" t="s">
        <v>44</v>
      </c>
      <c r="C39" s="10" t="s">
        <v>112</v>
      </c>
      <c r="D39" s="6" t="s">
        <v>113</v>
      </c>
      <c r="E39" s="17" t="s">
        <v>172</v>
      </c>
      <c r="F39" s="11">
        <v>5915</v>
      </c>
      <c r="G39" s="30">
        <f>F39*0.55</f>
        <v>3253.2500000000005</v>
      </c>
      <c r="H39" s="13"/>
      <c r="M39" s="2"/>
    </row>
    <row r="40" spans="1:13" ht="45.75" thickBot="1">
      <c r="A40" s="6">
        <v>36</v>
      </c>
      <c r="B40" s="10" t="s">
        <v>45</v>
      </c>
      <c r="C40" s="10" t="s">
        <v>114</v>
      </c>
      <c r="D40" s="6" t="s">
        <v>115</v>
      </c>
      <c r="E40" s="17" t="s">
        <v>173</v>
      </c>
      <c r="F40" s="11">
        <v>160000</v>
      </c>
      <c r="G40" s="30">
        <f>F40*0.65</f>
        <v>104000</v>
      </c>
      <c r="H40" s="7"/>
    </row>
    <row r="41" spans="1:13" ht="75.75" thickBot="1">
      <c r="A41" s="6">
        <v>37</v>
      </c>
      <c r="B41" s="10" t="s">
        <v>46</v>
      </c>
      <c r="C41" s="10" t="s">
        <v>116</v>
      </c>
      <c r="D41" s="12" t="s">
        <v>117</v>
      </c>
      <c r="E41" s="17" t="s">
        <v>151</v>
      </c>
      <c r="F41" s="11">
        <v>6650</v>
      </c>
      <c r="G41" s="30">
        <f>F41*0.55</f>
        <v>3657.5000000000005</v>
      </c>
      <c r="H41" s="7"/>
    </row>
    <row r="42" spans="1:13" ht="30.75" thickBot="1">
      <c r="A42" s="6">
        <v>38</v>
      </c>
      <c r="B42" s="10" t="s">
        <v>16</v>
      </c>
      <c r="C42" s="10" t="s">
        <v>118</v>
      </c>
      <c r="D42" s="6" t="s">
        <v>119</v>
      </c>
      <c r="E42" s="17">
        <v>88</v>
      </c>
      <c r="F42" s="11">
        <v>17283</v>
      </c>
      <c r="G42" s="30">
        <f>F42*0.55</f>
        <v>9505.6500000000015</v>
      </c>
      <c r="H42" s="7"/>
    </row>
    <row r="43" spans="1:13" ht="30.75" thickBot="1">
      <c r="A43" s="6">
        <v>39</v>
      </c>
      <c r="B43" s="10" t="s">
        <v>47</v>
      </c>
      <c r="C43" s="10" t="s">
        <v>120</v>
      </c>
      <c r="D43" s="6" t="s">
        <v>121</v>
      </c>
      <c r="E43" s="17" t="s">
        <v>172</v>
      </c>
      <c r="F43" s="11">
        <v>93470</v>
      </c>
      <c r="G43" s="30">
        <f>F43*0.55</f>
        <v>51408.500000000007</v>
      </c>
      <c r="H43" s="7"/>
    </row>
    <row r="44" spans="1:13" ht="30.75" thickBot="1">
      <c r="A44" s="6">
        <v>40</v>
      </c>
      <c r="B44" s="10" t="s">
        <v>18</v>
      </c>
      <c r="C44" s="10" t="s">
        <v>122</v>
      </c>
      <c r="D44" s="6" t="s">
        <v>123</v>
      </c>
      <c r="E44" s="17">
        <v>74</v>
      </c>
      <c r="F44" s="11">
        <v>81900</v>
      </c>
      <c r="G44" s="30">
        <f>F44*0.3</f>
        <v>24570</v>
      </c>
      <c r="H44" s="7"/>
    </row>
    <row r="45" spans="1:13" ht="30.75" thickBot="1">
      <c r="A45" s="6">
        <v>41</v>
      </c>
      <c r="B45" s="10" t="s">
        <v>48</v>
      </c>
      <c r="C45" s="10" t="s">
        <v>124</v>
      </c>
      <c r="D45" s="6" t="s">
        <v>125</v>
      </c>
      <c r="E45" s="17" t="s">
        <v>174</v>
      </c>
      <c r="F45" s="11">
        <v>42000</v>
      </c>
      <c r="G45" s="31"/>
      <c r="H45" s="7" t="s">
        <v>179</v>
      </c>
      <c r="J45" s="1">
        <v>22</v>
      </c>
    </row>
    <row r="46" spans="1:13" ht="30.75" thickBot="1">
      <c r="A46" s="6">
        <v>42</v>
      </c>
      <c r="B46" s="10" t="s">
        <v>48</v>
      </c>
      <c r="C46" s="10" t="s">
        <v>126</v>
      </c>
      <c r="D46" s="6" t="s">
        <v>127</v>
      </c>
      <c r="E46" s="17" t="s">
        <v>154</v>
      </c>
      <c r="F46" s="11">
        <v>42000</v>
      </c>
      <c r="G46" s="32"/>
      <c r="H46" s="7" t="s">
        <v>179</v>
      </c>
      <c r="J46" s="1">
        <v>23</v>
      </c>
    </row>
    <row r="47" spans="1:13" ht="30.75" thickBot="1">
      <c r="A47" s="6">
        <v>43</v>
      </c>
      <c r="B47" s="10" t="s">
        <v>48</v>
      </c>
      <c r="C47" s="10" t="s">
        <v>128</v>
      </c>
      <c r="D47" s="6" t="s">
        <v>129</v>
      </c>
      <c r="E47" s="17">
        <v>51</v>
      </c>
      <c r="F47" s="11">
        <v>42000</v>
      </c>
      <c r="G47" s="30"/>
      <c r="H47" s="7" t="s">
        <v>179</v>
      </c>
    </row>
    <row r="48" spans="1:13" ht="30.75" thickBot="1">
      <c r="A48" s="6">
        <v>44</v>
      </c>
      <c r="B48" s="10" t="s">
        <v>21</v>
      </c>
      <c r="C48" s="10" t="s">
        <v>130</v>
      </c>
      <c r="D48" s="6" t="s">
        <v>131</v>
      </c>
      <c r="E48" s="18" t="s">
        <v>175</v>
      </c>
      <c r="F48" s="11">
        <v>180215</v>
      </c>
      <c r="G48" s="30">
        <f>F48*0.45</f>
        <v>81096.75</v>
      </c>
      <c r="H48" s="7"/>
      <c r="J48" s="1">
        <v>24</v>
      </c>
    </row>
    <row r="49" spans="1:10" ht="30.75" thickBot="1">
      <c r="A49" s="6">
        <v>45</v>
      </c>
      <c r="B49" s="10" t="s">
        <v>21</v>
      </c>
      <c r="C49" s="10" t="s">
        <v>132</v>
      </c>
      <c r="D49" s="6" t="s">
        <v>133</v>
      </c>
      <c r="E49" s="18">
        <v>67</v>
      </c>
      <c r="F49" s="11">
        <v>180215</v>
      </c>
      <c r="G49" s="30">
        <f>F49*0.3</f>
        <v>54064.5</v>
      </c>
      <c r="H49" s="7"/>
      <c r="J49" s="1">
        <v>25</v>
      </c>
    </row>
    <row r="50" spans="1:10" ht="30.75" thickBot="1">
      <c r="A50" s="6">
        <v>46</v>
      </c>
      <c r="B50" s="10" t="s">
        <v>21</v>
      </c>
      <c r="C50" s="10" t="s">
        <v>134</v>
      </c>
      <c r="D50" s="6" t="s">
        <v>135</v>
      </c>
      <c r="E50" s="17" t="s">
        <v>176</v>
      </c>
      <c r="F50" s="11">
        <v>64750</v>
      </c>
      <c r="G50" s="30">
        <f>F50*0.3</f>
        <v>19425</v>
      </c>
      <c r="H50" s="7"/>
    </row>
    <row r="51" spans="1:10" ht="60.75" thickBot="1">
      <c r="A51" s="6">
        <v>47</v>
      </c>
      <c r="B51" s="10" t="s">
        <v>49</v>
      </c>
      <c r="C51" s="10" t="s">
        <v>136</v>
      </c>
      <c r="D51" s="6" t="s">
        <v>137</v>
      </c>
      <c r="E51" s="18" t="s">
        <v>171</v>
      </c>
      <c r="F51" s="11">
        <v>8000</v>
      </c>
      <c r="G51" s="30">
        <f>F51*0.45</f>
        <v>3600</v>
      </c>
      <c r="H51" s="7"/>
      <c r="J51" s="1">
        <v>26</v>
      </c>
    </row>
    <row r="52" spans="1:10" ht="60.75" thickBot="1">
      <c r="A52" s="6">
        <v>48</v>
      </c>
      <c r="B52" s="10" t="s">
        <v>49</v>
      </c>
      <c r="C52" s="10" t="s">
        <v>138</v>
      </c>
      <c r="D52" s="6" t="s">
        <v>139</v>
      </c>
      <c r="E52" s="17" t="s">
        <v>159</v>
      </c>
      <c r="F52" s="11">
        <v>3000</v>
      </c>
      <c r="G52" s="30">
        <f>F52*0.45</f>
        <v>1350</v>
      </c>
      <c r="H52" s="7"/>
    </row>
    <row r="53" spans="1:10" ht="24.75" thickBot="1">
      <c r="A53" s="6">
        <v>49</v>
      </c>
      <c r="B53" s="10" t="s">
        <v>50</v>
      </c>
      <c r="C53" s="10" t="s">
        <v>140</v>
      </c>
      <c r="D53" s="6" t="s">
        <v>81</v>
      </c>
      <c r="E53" s="18" t="s">
        <v>152</v>
      </c>
      <c r="F53" s="11">
        <v>23800</v>
      </c>
      <c r="G53" s="30">
        <f>F53*0.55</f>
        <v>13090.000000000002</v>
      </c>
      <c r="H53" s="7"/>
      <c r="J53" s="1">
        <v>31</v>
      </c>
    </row>
    <row r="54" spans="1:10" ht="30.75" thickBot="1">
      <c r="A54" s="6">
        <v>50</v>
      </c>
      <c r="B54" s="10" t="s">
        <v>51</v>
      </c>
      <c r="C54" s="10" t="s">
        <v>141</v>
      </c>
      <c r="D54" s="6" t="s">
        <v>142</v>
      </c>
      <c r="E54" s="17" t="s">
        <v>157</v>
      </c>
      <c r="F54" s="11">
        <v>126700</v>
      </c>
      <c r="G54" s="30">
        <f>F54*0.45</f>
        <v>57015</v>
      </c>
      <c r="H54" s="7"/>
    </row>
    <row r="55" spans="1:10" ht="30.75" thickBot="1">
      <c r="A55" s="6">
        <v>51</v>
      </c>
      <c r="B55" s="10" t="s">
        <v>52</v>
      </c>
      <c r="C55" s="10" t="s">
        <v>143</v>
      </c>
      <c r="D55" s="6" t="s">
        <v>142</v>
      </c>
      <c r="E55" s="17" t="s">
        <v>177</v>
      </c>
      <c r="F55" s="11">
        <v>140000</v>
      </c>
      <c r="G55" s="30">
        <f>F55*0.45</f>
        <v>63000</v>
      </c>
      <c r="H55" s="7"/>
    </row>
    <row r="56" spans="1:10" ht="30.75" thickBot="1">
      <c r="A56" s="20">
        <v>52</v>
      </c>
      <c r="B56" s="21" t="s">
        <v>53</v>
      </c>
      <c r="C56" s="21" t="s">
        <v>144</v>
      </c>
      <c r="D56" s="20" t="s">
        <v>145</v>
      </c>
      <c r="E56" s="22" t="s">
        <v>171</v>
      </c>
      <c r="F56" s="23">
        <v>188300</v>
      </c>
      <c r="G56" s="30">
        <f>F56*0.45</f>
        <v>84735</v>
      </c>
      <c r="H56" s="24"/>
    </row>
    <row r="57" spans="1:10" ht="15.75" thickBot="1">
      <c r="A57" s="7"/>
      <c r="B57" s="7"/>
      <c r="C57" s="7"/>
      <c r="D57" s="7"/>
      <c r="E57" s="25"/>
      <c r="F57" s="29">
        <f>SUM(F5:F56)</f>
        <v>3576682</v>
      </c>
      <c r="G57" s="33">
        <f>SUM(G5:G56)</f>
        <v>1526889.15</v>
      </c>
      <c r="H57" s="14"/>
    </row>
    <row r="58" spans="1:10">
      <c r="A58" s="34"/>
      <c r="B58" s="34"/>
      <c r="C58" s="34"/>
      <c r="D58" s="34"/>
      <c r="E58" s="34"/>
      <c r="F58" s="27"/>
      <c r="G58" s="26"/>
      <c r="H58" s="28"/>
      <c r="I58" s="1">
        <v>3000000</v>
      </c>
    </row>
    <row r="60" spans="1:10">
      <c r="B60" s="1" t="s">
        <v>146</v>
      </c>
    </row>
    <row r="61" spans="1:10">
      <c r="B61" s="1" t="s">
        <v>147</v>
      </c>
    </row>
    <row r="62" spans="1:10">
      <c r="B62" s="1" t="s">
        <v>24</v>
      </c>
    </row>
    <row r="63" spans="1:10">
      <c r="B63" s="1" t="s">
        <v>149</v>
      </c>
    </row>
    <row r="64" spans="1:10">
      <c r="B64" s="1" t="s">
        <v>148</v>
      </c>
    </row>
  </sheetData>
  <mergeCells count="10">
    <mergeCell ref="A58:E58"/>
    <mergeCell ref="A1:H1"/>
    <mergeCell ref="H2:H4"/>
    <mergeCell ref="A2:A4"/>
    <mergeCell ref="B2:B4"/>
    <mergeCell ref="C2:C4"/>
    <mergeCell ref="D2:D4"/>
    <mergeCell ref="F2:F4"/>
    <mergeCell ref="E2:E4"/>
    <mergeCell ref="G2:G4"/>
  </mergeCells>
  <pageMargins left="0.23622047244094491" right="0.23622047244094491" top="0.74803149606299213" bottom="0.74803149606299213" header="0.31496062992125984" footer="0.31496062992125984"/>
  <pageSetup paperSize="8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cnyari</dc:creator>
  <cp:lastModifiedBy>cnyari</cp:lastModifiedBy>
  <cp:lastPrinted>2019-07-31T10:13:39Z</cp:lastPrinted>
  <dcterms:created xsi:type="dcterms:W3CDTF">2018-05-23T12:21:44Z</dcterms:created>
  <dcterms:modified xsi:type="dcterms:W3CDTF">2019-08-02T08:51:24Z</dcterms:modified>
</cp:coreProperties>
</file>