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pmtsrv02\DirectiaTehnica\___ D.G.I.M\Regulamente Tonaj si Cetate\HCL 2026\HCL TONAJ 2026\"/>
    </mc:Choice>
  </mc:AlternateContent>
  <xr:revisionPtr revIDLastSave="0" documentId="8_{7E56EA88-586A-48C6-916D-13F1B4A196C8}" xr6:coauthVersionLast="47" xr6:coauthVersionMax="47" xr10:uidLastSave="{00000000-0000-0000-0000-000000000000}"/>
  <bookViews>
    <workbookView xWindow="-120" yWindow="-120" windowWidth="38640" windowHeight="21120" xr2:uid="{FFFA58CA-2B8D-44E5-833E-78E4E2028E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I7" i="1" l="1"/>
  <c r="I8" i="1"/>
  <c r="N8" i="1" s="1"/>
  <c r="N22" i="1" s="1"/>
  <c r="J8" i="1"/>
  <c r="I9" i="1"/>
  <c r="N9" i="1" s="1"/>
  <c r="N23" i="1" s="1"/>
  <c r="J9" i="1"/>
  <c r="K9" i="1"/>
  <c r="P9" i="1" s="1"/>
  <c r="P23" i="1" s="1"/>
  <c r="I10" i="1"/>
  <c r="I24" i="1" s="1"/>
  <c r="J10" i="1"/>
  <c r="K10" i="1"/>
  <c r="P10" i="1" s="1"/>
  <c r="P24" i="1" s="1"/>
  <c r="J11" i="1"/>
  <c r="O11" i="1" s="1"/>
  <c r="O25" i="1" s="1"/>
  <c r="K11" i="1"/>
  <c r="P11" i="1" s="1"/>
  <c r="P25" i="1" s="1"/>
  <c r="K12" i="1"/>
  <c r="P12" i="1" s="1"/>
  <c r="P26" i="1" s="1"/>
  <c r="I16" i="1"/>
  <c r="N7" i="1"/>
  <c r="N21" i="1" s="1"/>
  <c r="J24" i="1"/>
  <c r="O10" i="1"/>
  <c r="O24" i="1" s="1"/>
  <c r="O8" i="1"/>
  <c r="O22" i="1" s="1"/>
  <c r="F23" i="1"/>
  <c r="F24" i="1"/>
  <c r="E22" i="1"/>
  <c r="J25" i="1" l="1"/>
  <c r="D21" i="1"/>
  <c r="J22" i="1"/>
  <c r="I23" i="1"/>
  <c r="I22" i="1"/>
  <c r="K23" i="1"/>
  <c r="K24" i="1"/>
  <c r="K26" i="1"/>
  <c r="K25" i="1"/>
  <c r="N10" i="1"/>
  <c r="N24" i="1" s="1"/>
  <c r="I21" i="1"/>
  <c r="J23" i="1"/>
  <c r="O9" i="1"/>
  <c r="O23" i="1" s="1"/>
  <c r="F25" i="1"/>
  <c r="F26" i="1"/>
  <c r="E23" i="1"/>
  <c r="E24" i="1"/>
  <c r="D22" i="1"/>
  <c r="D23" i="1"/>
  <c r="D25" i="1" l="1"/>
  <c r="D24" i="1"/>
  <c r="E25" i="1"/>
  <c r="D27" i="1" l="1"/>
  <c r="E26" i="1"/>
  <c r="D26" i="1"/>
</calcChain>
</file>

<file path=xl/sharedStrings.xml><?xml version="1.0" encoding="utf-8"?>
<sst xmlns="http://schemas.openxmlformats.org/spreadsheetml/2006/main" count="124" uniqueCount="23">
  <si>
    <t>Tonaj vehicul (t) \ Limita de tonaj a străzii</t>
  </si>
  <si>
    <t>3.5 t</t>
  </si>
  <si>
    <t>5 t</t>
  </si>
  <si>
    <t>7.5 t</t>
  </si>
  <si>
    <t>Până la 3.5 t</t>
  </si>
  <si>
    <t>Până la 5 t</t>
  </si>
  <si>
    <t>Până la 7.5 t</t>
  </si>
  <si>
    <t>AN</t>
  </si>
  <si>
    <t>Pana la 12.5 t</t>
  </si>
  <si>
    <t>Pana la 16 t</t>
  </si>
  <si>
    <t>Pana la 22 t</t>
  </si>
  <si>
    <t>Doar cu avizul CC</t>
  </si>
  <si>
    <t>Tarif pt acces pe timpul noptii(22:00-06:00)</t>
  </si>
  <si>
    <t>Tarif pentru acces pe timpul zilei  (06:00-22:00)</t>
  </si>
  <si>
    <t>Abonament Lunar</t>
  </si>
  <si>
    <t>Abonament Annual</t>
  </si>
  <si>
    <t>Taxa zilnica</t>
  </si>
  <si>
    <t>*</t>
  </si>
  <si>
    <t>Daca intrarea se suprapunere pe ambele intervare orare atunci trebuie platite ambele taxe.</t>
  </si>
  <si>
    <t>Anexa 2 Nivelul taxelor pentru accesul în zonele restricționate</t>
  </si>
  <si>
    <t>Fara taxa</t>
  </si>
  <si>
    <t xml:space="preserve">Pana la 41 t </t>
  </si>
  <si>
    <t>Peste 41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</si>
</sst>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.00\ &quot;ron/zi&quot;"/>
    <numFmt numFmtId="165" formatCode="###,###.00\ &quot;ron/luna&quot;"/>
    <numFmt numFmtId="166" formatCode="###,###.00\ &quot;ron/an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0" fillId="2" borderId="0" xfId="0" applyFill="1"/>
    <xf numFmtId="165" fontId="0" fillId="3" borderId="1" xfId="0" applyNumberFormat="1" applyFill="1" applyBorder="1" applyAlignment="1">
      <alignment vertical="center" wrapText="1"/>
    </xf>
    <xf numFmtId="165" fontId="0" fillId="4" borderId="1" xfId="0" applyNumberForma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/>
    <xf numFmtId="166" fontId="0" fillId="3" borderId="1" xfId="0" applyNumberFormat="1" applyFill="1" applyBorder="1" applyAlignment="1">
      <alignment vertical="center" wrapText="1"/>
    </xf>
    <xf numFmtId="166" fontId="0" fillId="4" borderId="1" xfId="0" applyNumberForma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28B8-BC6B-4E6F-9B39-2CF91D60BC26}">
  <dimension ref="A1:P30"/>
  <sheetViews>
    <sheetView tabSelected="1" topLeftCell="B2" zoomScaleNormal="100" workbookViewId="0">
      <selection activeCell="U22" sqref="U22"/>
    </sheetView>
  </sheetViews>
  <sheetFormatPr defaultRowHeight="15" x14ac:dyDescent="0.25"/>
  <cols>
    <col min="1" max="1" width="0" hidden="1" customWidth="1"/>
    <col min="2" max="2" width="3.5703125" customWidth="1"/>
    <col min="3" max="3" width="19.7109375" customWidth="1"/>
    <col min="4" max="4" width="14.140625" customWidth="1"/>
    <col min="5" max="6" width="13.85546875" bestFit="1" customWidth="1"/>
    <col min="7" max="7" width="3.7109375" customWidth="1"/>
    <col min="8" max="8" width="22.140625" customWidth="1"/>
    <col min="9" max="11" width="16.5703125" bestFit="1" customWidth="1"/>
    <col min="13" max="13" width="18.85546875" customWidth="1"/>
    <col min="14" max="16" width="17.5703125" bestFit="1" customWidth="1"/>
    <col min="17" max="17" width="9.140625" customWidth="1"/>
  </cols>
  <sheetData>
    <row r="1" spans="1:16" x14ac:dyDescent="0.25">
      <c r="B1" t="s">
        <v>19</v>
      </c>
    </row>
    <row r="2" spans="1:16" ht="18.75" x14ac:dyDescent="0.3">
      <c r="C2" s="16" t="s">
        <v>13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idden="1" x14ac:dyDescent="0.25">
      <c r="K3">
        <v>18</v>
      </c>
      <c r="M3" t="s">
        <v>7</v>
      </c>
      <c r="P3">
        <v>8</v>
      </c>
    </row>
    <row r="4" spans="1:16" ht="18.75" x14ac:dyDescent="0.3">
      <c r="C4" s="17" t="s">
        <v>16</v>
      </c>
      <c r="D4" s="17"/>
      <c r="E4" s="17"/>
      <c r="F4" s="17"/>
      <c r="H4" s="17" t="s">
        <v>14</v>
      </c>
      <c r="I4" s="17"/>
      <c r="J4" s="17"/>
      <c r="K4" s="17"/>
      <c r="M4" s="17" t="s">
        <v>15</v>
      </c>
      <c r="N4" s="17"/>
      <c r="O4" s="17"/>
      <c r="P4" s="17"/>
    </row>
    <row r="5" spans="1:16" ht="45" x14ac:dyDescent="0.25">
      <c r="C5" s="1" t="s">
        <v>0</v>
      </c>
      <c r="D5" s="1" t="s">
        <v>1</v>
      </c>
      <c r="E5" s="1" t="s">
        <v>2</v>
      </c>
      <c r="F5" s="1" t="s">
        <v>3</v>
      </c>
      <c r="H5" s="1" t="s">
        <v>0</v>
      </c>
      <c r="I5" s="1" t="s">
        <v>1</v>
      </c>
      <c r="J5" s="1" t="s">
        <v>2</v>
      </c>
      <c r="K5" s="1" t="s">
        <v>3</v>
      </c>
      <c r="M5" s="1" t="s">
        <v>0</v>
      </c>
      <c r="N5" s="1" t="s">
        <v>1</v>
      </c>
      <c r="O5" s="1" t="s">
        <v>2</v>
      </c>
      <c r="P5" s="1" t="s">
        <v>3</v>
      </c>
    </row>
    <row r="6" spans="1:16" ht="29.25" customHeight="1" x14ac:dyDescent="0.25">
      <c r="C6" s="2" t="s">
        <v>4</v>
      </c>
      <c r="D6" s="3" t="s">
        <v>20</v>
      </c>
      <c r="E6" s="3" t="s">
        <v>20</v>
      </c>
      <c r="F6" s="3" t="s">
        <v>20</v>
      </c>
      <c r="H6" s="2" t="s">
        <v>4</v>
      </c>
      <c r="I6" s="3" t="s">
        <v>20</v>
      </c>
      <c r="J6" s="3" t="s">
        <v>20</v>
      </c>
      <c r="K6" s="3" t="s">
        <v>20</v>
      </c>
      <c r="M6" s="2" t="s">
        <v>4</v>
      </c>
      <c r="N6" s="3" t="s">
        <v>20</v>
      </c>
      <c r="O6" s="3" t="s">
        <v>20</v>
      </c>
      <c r="P6" s="3" t="s">
        <v>20</v>
      </c>
    </row>
    <row r="7" spans="1:16" ht="29.25" customHeight="1" x14ac:dyDescent="0.25">
      <c r="A7">
        <v>1200</v>
      </c>
      <c r="B7" s="13">
        <v>60</v>
      </c>
      <c r="C7" s="2" t="s">
        <v>5</v>
      </c>
      <c r="D7" s="5">
        <v>30</v>
      </c>
      <c r="E7" s="3" t="s">
        <v>20</v>
      </c>
      <c r="F7" s="3" t="s">
        <v>20</v>
      </c>
      <c r="H7" s="2" t="s">
        <v>5</v>
      </c>
      <c r="I7" s="9">
        <f>D7*$K$3</f>
        <v>540</v>
      </c>
      <c r="J7" s="3" t="s">
        <v>20</v>
      </c>
      <c r="K7" s="3" t="s">
        <v>20</v>
      </c>
      <c r="M7" s="2" t="s">
        <v>5</v>
      </c>
      <c r="N7" s="14">
        <f>I7*$P$3</f>
        <v>4320</v>
      </c>
      <c r="O7" s="3" t="s">
        <v>20</v>
      </c>
      <c r="P7" s="3" t="s">
        <v>20</v>
      </c>
    </row>
    <row r="8" spans="1:16" ht="29.25" customHeight="1" x14ac:dyDescent="0.25">
      <c r="A8">
        <v>2000</v>
      </c>
      <c r="B8" s="13">
        <v>100</v>
      </c>
      <c r="C8" s="2" t="s">
        <v>6</v>
      </c>
      <c r="D8" s="5">
        <v>50</v>
      </c>
      <c r="E8" s="5">
        <v>25</v>
      </c>
      <c r="F8" s="3" t="s">
        <v>20</v>
      </c>
      <c r="H8" s="2" t="s">
        <v>6</v>
      </c>
      <c r="I8" s="9">
        <f>D8*$K$3</f>
        <v>900</v>
      </c>
      <c r="J8" s="9">
        <f t="shared" ref="J8:K12" si="0">E8*$K$3</f>
        <v>450</v>
      </c>
      <c r="K8" s="3" t="s">
        <v>20</v>
      </c>
      <c r="M8" s="2" t="s">
        <v>6</v>
      </c>
      <c r="N8" s="14">
        <f>I8*$P$3</f>
        <v>7200</v>
      </c>
      <c r="O8" s="14">
        <f>J8*$P$3</f>
        <v>3600</v>
      </c>
      <c r="P8" s="3" t="s">
        <v>20</v>
      </c>
    </row>
    <row r="9" spans="1:16" ht="29.25" customHeight="1" x14ac:dyDescent="0.25">
      <c r="A9">
        <v>4000</v>
      </c>
      <c r="B9" s="13">
        <v>200</v>
      </c>
      <c r="C9" s="2" t="s">
        <v>8</v>
      </c>
      <c r="D9" s="6">
        <v>100</v>
      </c>
      <c r="E9" s="5">
        <v>50</v>
      </c>
      <c r="F9" s="5">
        <v>10</v>
      </c>
      <c r="H9" s="2" t="s">
        <v>8</v>
      </c>
      <c r="I9" s="10">
        <f>D9*$K$3</f>
        <v>1800</v>
      </c>
      <c r="J9" s="9">
        <f t="shared" si="0"/>
        <v>900</v>
      </c>
      <c r="K9" s="9">
        <f t="shared" si="0"/>
        <v>180</v>
      </c>
      <c r="M9" s="2" t="s">
        <v>8</v>
      </c>
      <c r="N9" s="15">
        <f>I9*$P$3</f>
        <v>14400</v>
      </c>
      <c r="O9" s="15">
        <f t="shared" ref="O9:O11" si="1">J9*$P$3</f>
        <v>7200</v>
      </c>
      <c r="P9" s="14">
        <f t="shared" ref="P9:P10" si="2">K9*$P$3</f>
        <v>1440</v>
      </c>
    </row>
    <row r="10" spans="1:16" ht="29.25" customHeight="1" x14ac:dyDescent="0.25">
      <c r="A10">
        <v>6000</v>
      </c>
      <c r="B10" s="13">
        <v>300</v>
      </c>
      <c r="C10" s="2" t="s">
        <v>9</v>
      </c>
      <c r="D10" s="6">
        <v>210</v>
      </c>
      <c r="E10" s="6">
        <v>75</v>
      </c>
      <c r="F10" s="5">
        <v>20</v>
      </c>
      <c r="H10" s="2" t="s">
        <v>9</v>
      </c>
      <c r="I10" s="10">
        <f>D10*$K$3</f>
        <v>3780</v>
      </c>
      <c r="J10" s="10">
        <f t="shared" si="0"/>
        <v>1350</v>
      </c>
      <c r="K10" s="9">
        <f t="shared" si="0"/>
        <v>360</v>
      </c>
      <c r="M10" s="2" t="s">
        <v>9</v>
      </c>
      <c r="N10" s="15">
        <f>I10*$P$3</f>
        <v>30240</v>
      </c>
      <c r="O10" s="15">
        <f t="shared" si="1"/>
        <v>10800</v>
      </c>
      <c r="P10" s="14">
        <f t="shared" si="2"/>
        <v>2880</v>
      </c>
    </row>
    <row r="11" spans="1:16" ht="29.25" customHeight="1" x14ac:dyDescent="0.25">
      <c r="A11">
        <v>8000</v>
      </c>
      <c r="B11" s="13">
        <v>400</v>
      </c>
      <c r="C11" s="2" t="s">
        <v>10</v>
      </c>
      <c r="D11" s="6">
        <v>280</v>
      </c>
      <c r="E11" s="6">
        <v>140</v>
      </c>
      <c r="F11" s="6">
        <v>50</v>
      </c>
      <c r="H11" s="2" t="s">
        <v>10</v>
      </c>
      <c r="I11" s="7"/>
      <c r="J11" s="10">
        <f t="shared" si="0"/>
        <v>2520</v>
      </c>
      <c r="K11" s="9">
        <f t="shared" si="0"/>
        <v>900</v>
      </c>
      <c r="M11" s="2" t="s">
        <v>10</v>
      </c>
      <c r="N11" s="7"/>
      <c r="O11" s="15">
        <f t="shared" si="1"/>
        <v>20160</v>
      </c>
      <c r="P11" s="15">
        <f t="shared" ref="P11:P12" si="3">K11*$P$3</f>
        <v>7200</v>
      </c>
    </row>
    <row r="12" spans="1:16" ht="29.25" customHeight="1" x14ac:dyDescent="0.25">
      <c r="A12">
        <v>10000</v>
      </c>
      <c r="B12" s="13">
        <v>500</v>
      </c>
      <c r="C12" s="2" t="s">
        <v>21</v>
      </c>
      <c r="D12" s="6">
        <v>350</v>
      </c>
      <c r="E12" s="6">
        <v>175</v>
      </c>
      <c r="F12" s="6">
        <v>100</v>
      </c>
      <c r="H12" s="2" t="s">
        <v>21</v>
      </c>
      <c r="I12" s="7"/>
      <c r="J12" s="7"/>
      <c r="K12" s="9">
        <f t="shared" si="0"/>
        <v>1800</v>
      </c>
      <c r="M12" s="2" t="s">
        <v>21</v>
      </c>
      <c r="N12" s="7"/>
      <c r="O12" s="7"/>
      <c r="P12" s="15">
        <f t="shared" si="3"/>
        <v>14400</v>
      </c>
    </row>
    <row r="13" spans="1:16" ht="29.25" customHeight="1" x14ac:dyDescent="0.25">
      <c r="A13">
        <v>12000</v>
      </c>
      <c r="B13" s="13">
        <v>600</v>
      </c>
      <c r="C13" s="2" t="s">
        <v>22</v>
      </c>
      <c r="D13" s="11">
        <v>780</v>
      </c>
      <c r="E13" s="11">
        <v>390</v>
      </c>
      <c r="F13" s="11">
        <v>300</v>
      </c>
      <c r="H13" s="2" t="s">
        <v>22</v>
      </c>
      <c r="I13" s="7"/>
      <c r="J13" s="7"/>
      <c r="K13" s="7"/>
      <c r="M13" s="2" t="s">
        <v>22</v>
      </c>
      <c r="N13" s="7"/>
      <c r="O13" s="7"/>
      <c r="P13" s="7"/>
    </row>
    <row r="14" spans="1:16" ht="6.6" customHeight="1" x14ac:dyDescent="0.25"/>
    <row r="15" spans="1:16" x14ac:dyDescent="0.25">
      <c r="B15" s="8"/>
      <c r="C15" s="4" t="s">
        <v>11</v>
      </c>
    </row>
    <row r="16" spans="1:16" x14ac:dyDescent="0.25">
      <c r="B16" t="s">
        <v>17</v>
      </c>
      <c r="C16" s="12" t="s">
        <v>18</v>
      </c>
      <c r="I16">
        <f>D12*0.8</f>
        <v>280</v>
      </c>
    </row>
    <row r="17" spans="2:16" ht="18.75" x14ac:dyDescent="0.3">
      <c r="C17" s="16" t="s">
        <v>12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2:16" ht="18.75" x14ac:dyDescent="0.3">
      <c r="C18" s="17" t="s">
        <v>16</v>
      </c>
      <c r="D18" s="17"/>
      <c r="E18" s="17"/>
      <c r="F18" s="17"/>
      <c r="H18" s="17" t="s">
        <v>14</v>
      </c>
      <c r="I18" s="17"/>
      <c r="J18" s="17"/>
      <c r="K18" s="17"/>
      <c r="M18" s="17" t="s">
        <v>15</v>
      </c>
      <c r="N18" s="17"/>
      <c r="O18" s="17"/>
      <c r="P18" s="17"/>
    </row>
    <row r="19" spans="2:16" ht="45" x14ac:dyDescent="0.25">
      <c r="C19" s="1" t="s">
        <v>0</v>
      </c>
      <c r="D19" s="1" t="s">
        <v>1</v>
      </c>
      <c r="E19" s="1" t="s">
        <v>2</v>
      </c>
      <c r="F19" s="1" t="s">
        <v>3</v>
      </c>
      <c r="H19" s="1" t="s">
        <v>0</v>
      </c>
      <c r="I19" s="1" t="s">
        <v>1</v>
      </c>
      <c r="J19" s="1" t="s">
        <v>2</v>
      </c>
      <c r="K19" s="1" t="s">
        <v>3</v>
      </c>
      <c r="M19" s="1" t="s">
        <v>0</v>
      </c>
      <c r="N19" s="1" t="s">
        <v>1</v>
      </c>
      <c r="O19" s="1" t="s">
        <v>2</v>
      </c>
      <c r="P19" s="1" t="s">
        <v>3</v>
      </c>
    </row>
    <row r="20" spans="2:16" ht="36" customHeight="1" x14ac:dyDescent="0.25">
      <c r="C20" s="2" t="s">
        <v>4</v>
      </c>
      <c r="D20" s="3" t="s">
        <v>20</v>
      </c>
      <c r="E20" s="3" t="s">
        <v>20</v>
      </c>
      <c r="F20" s="3" t="s">
        <v>20</v>
      </c>
      <c r="H20" s="2" t="s">
        <v>4</v>
      </c>
      <c r="I20" s="3" t="s">
        <v>20</v>
      </c>
      <c r="J20" s="3" t="s">
        <v>20</v>
      </c>
      <c r="K20" s="3" t="s">
        <v>20</v>
      </c>
      <c r="M20" s="2" t="s">
        <v>4</v>
      </c>
      <c r="N20" s="3" t="s">
        <v>20</v>
      </c>
      <c r="O20" s="3" t="s">
        <v>20</v>
      </c>
      <c r="P20" s="3" t="s">
        <v>20</v>
      </c>
    </row>
    <row r="21" spans="2:16" ht="36" customHeight="1" x14ac:dyDescent="0.25">
      <c r="C21" s="2" t="s">
        <v>5</v>
      </c>
      <c r="D21" s="5">
        <f t="shared" ref="D21:D27" si="4">D7/2</f>
        <v>15</v>
      </c>
      <c r="E21" s="3" t="s">
        <v>20</v>
      </c>
      <c r="F21" s="3" t="s">
        <v>20</v>
      </c>
      <c r="H21" s="2" t="s">
        <v>5</v>
      </c>
      <c r="I21" s="9">
        <f>IF(I7=0," ",I7/2)</f>
        <v>270</v>
      </c>
      <c r="J21" s="3" t="s">
        <v>20</v>
      </c>
      <c r="K21" s="3" t="s">
        <v>20</v>
      </c>
      <c r="M21" s="2" t="s">
        <v>5</v>
      </c>
      <c r="N21" s="14">
        <f>IF(N7=0," ",N7/2)</f>
        <v>2160</v>
      </c>
      <c r="O21" s="3" t="s">
        <v>20</v>
      </c>
      <c r="P21" s="3" t="s">
        <v>20</v>
      </c>
    </row>
    <row r="22" spans="2:16" ht="36" customHeight="1" x14ac:dyDescent="0.25">
      <c r="C22" s="2" t="s">
        <v>6</v>
      </c>
      <c r="D22" s="5">
        <f t="shared" si="4"/>
        <v>25</v>
      </c>
      <c r="E22" s="5">
        <f t="shared" ref="E22:E27" si="5">E8/2</f>
        <v>12.5</v>
      </c>
      <c r="F22" s="3" t="s">
        <v>20</v>
      </c>
      <c r="H22" s="2" t="s">
        <v>6</v>
      </c>
      <c r="I22" s="9">
        <f>IF(I8=0," ",I8/2)</f>
        <v>450</v>
      </c>
      <c r="J22" s="9">
        <f t="shared" ref="J22:K23" si="6">IF(J8=0," ",J8/2)</f>
        <v>225</v>
      </c>
      <c r="K22" s="3" t="s">
        <v>20</v>
      </c>
      <c r="M22" s="2" t="s">
        <v>6</v>
      </c>
      <c r="N22" s="14">
        <f>IF(N8=0," ",N8/2)</f>
        <v>3600</v>
      </c>
      <c r="O22" s="14">
        <f t="shared" ref="O22:P23" si="7">IF(O8=0," ",O8/2)</f>
        <v>1800</v>
      </c>
      <c r="P22" s="3" t="s">
        <v>20</v>
      </c>
    </row>
    <row r="23" spans="2:16" ht="36" customHeight="1" x14ac:dyDescent="0.25">
      <c r="C23" s="2" t="s">
        <v>8</v>
      </c>
      <c r="D23" s="6">
        <f t="shared" si="4"/>
        <v>50</v>
      </c>
      <c r="E23" s="5">
        <f t="shared" si="5"/>
        <v>25</v>
      </c>
      <c r="F23" s="5">
        <f>F9/2</f>
        <v>5</v>
      </c>
      <c r="H23" s="2" t="s">
        <v>8</v>
      </c>
      <c r="I23" s="10">
        <f>IF(I9=0," ",I9/2)</f>
        <v>900</v>
      </c>
      <c r="J23" s="9">
        <f t="shared" si="6"/>
        <v>450</v>
      </c>
      <c r="K23" s="9">
        <f t="shared" si="6"/>
        <v>90</v>
      </c>
      <c r="M23" s="2" t="s">
        <v>8</v>
      </c>
      <c r="N23" s="15">
        <f t="shared" ref="N23:O24" si="8">IF(N9=0," ",N9/2)</f>
        <v>7200</v>
      </c>
      <c r="O23" s="15">
        <f t="shared" si="7"/>
        <v>3600</v>
      </c>
      <c r="P23" s="14">
        <f t="shared" si="7"/>
        <v>720</v>
      </c>
    </row>
    <row r="24" spans="2:16" ht="36" customHeight="1" x14ac:dyDescent="0.25">
      <c r="C24" s="2" t="s">
        <v>9</v>
      </c>
      <c r="D24" s="6">
        <f t="shared" si="4"/>
        <v>105</v>
      </c>
      <c r="E24" s="6">
        <f t="shared" si="5"/>
        <v>37.5</v>
      </c>
      <c r="F24" s="5">
        <f>F10/2</f>
        <v>10</v>
      </c>
      <c r="H24" s="2" t="s">
        <v>9</v>
      </c>
      <c r="I24" s="10">
        <f>IF(I10=0," ",I10/2)</f>
        <v>1890</v>
      </c>
      <c r="J24" s="10">
        <f>IF(J10=0," ",J10/2)</f>
        <v>675</v>
      </c>
      <c r="K24" s="9">
        <f t="shared" ref="K24" si="9">IF(K10=0," ",K10/2)</f>
        <v>180</v>
      </c>
      <c r="M24" s="2" t="s">
        <v>9</v>
      </c>
      <c r="N24" s="15">
        <f t="shared" si="8"/>
        <v>15120</v>
      </c>
      <c r="O24" s="15">
        <f t="shared" si="8"/>
        <v>5400</v>
      </c>
      <c r="P24" s="14">
        <f t="shared" ref="P24:P26" si="10">IF(P10=0," ",P10/2)</f>
        <v>1440</v>
      </c>
    </row>
    <row r="25" spans="2:16" ht="36" customHeight="1" x14ac:dyDescent="0.25">
      <c r="C25" s="2" t="s">
        <v>10</v>
      </c>
      <c r="D25" s="6">
        <f t="shared" si="4"/>
        <v>140</v>
      </c>
      <c r="E25" s="6">
        <f t="shared" si="5"/>
        <v>70</v>
      </c>
      <c r="F25" s="6">
        <f>F11/2</f>
        <v>25</v>
      </c>
      <c r="H25" s="2" t="s">
        <v>10</v>
      </c>
      <c r="I25" s="7"/>
      <c r="J25" s="10">
        <f>IF(J11=0," ",J11/2)</f>
        <v>1260</v>
      </c>
      <c r="K25" s="9">
        <f t="shared" ref="K25" si="11">IF(K11=0," ",K11/2)</f>
        <v>450</v>
      </c>
      <c r="M25" s="2" t="s">
        <v>10</v>
      </c>
      <c r="N25" s="7"/>
      <c r="O25" s="15">
        <f>IF(O11=0," ",O11/2)</f>
        <v>10080</v>
      </c>
      <c r="P25" s="15">
        <f t="shared" si="10"/>
        <v>3600</v>
      </c>
    </row>
    <row r="26" spans="2:16" ht="36" customHeight="1" x14ac:dyDescent="0.25">
      <c r="C26" s="2" t="s">
        <v>21</v>
      </c>
      <c r="D26" s="6">
        <f t="shared" si="4"/>
        <v>175</v>
      </c>
      <c r="E26" s="6">
        <f t="shared" si="5"/>
        <v>87.5</v>
      </c>
      <c r="F26" s="6">
        <f>F12/2</f>
        <v>50</v>
      </c>
      <c r="H26" s="2" t="s">
        <v>21</v>
      </c>
      <c r="I26" s="7"/>
      <c r="J26" s="7"/>
      <c r="K26" s="9">
        <f t="shared" ref="K26" si="12">IF(K12=0," ",K12/2)</f>
        <v>900</v>
      </c>
      <c r="M26" s="2" t="s">
        <v>21</v>
      </c>
      <c r="N26" s="7"/>
      <c r="O26" s="7"/>
      <c r="P26" s="15">
        <f t="shared" si="10"/>
        <v>7200</v>
      </c>
    </row>
    <row r="27" spans="2:16" ht="36" customHeight="1" x14ac:dyDescent="0.25">
      <c r="C27" s="2" t="s">
        <v>22</v>
      </c>
      <c r="D27" s="7">
        <f t="shared" si="4"/>
        <v>390</v>
      </c>
      <c r="E27" s="7">
        <f t="shared" si="5"/>
        <v>195</v>
      </c>
      <c r="F27" s="7">
        <f>F13/2</f>
        <v>150</v>
      </c>
      <c r="H27" s="2" t="s">
        <v>22</v>
      </c>
      <c r="I27" s="7"/>
      <c r="J27" s="7"/>
      <c r="K27" s="7"/>
      <c r="M27" s="2" t="s">
        <v>22</v>
      </c>
      <c r="N27" s="7"/>
      <c r="O27" s="7"/>
      <c r="P27" s="7"/>
    </row>
    <row r="28" spans="2:16" ht="7.15" customHeight="1" x14ac:dyDescent="0.25"/>
    <row r="29" spans="2:16" x14ac:dyDescent="0.25">
      <c r="B29" s="8"/>
      <c r="C29" s="4" t="s">
        <v>11</v>
      </c>
    </row>
    <row r="30" spans="2:16" x14ac:dyDescent="0.25">
      <c r="B30" t="s">
        <v>17</v>
      </c>
      <c r="C30" s="12" t="s">
        <v>18</v>
      </c>
    </row>
  </sheetData>
  <mergeCells count="8">
    <mergeCell ref="C2:P2"/>
    <mergeCell ref="C17:P17"/>
    <mergeCell ref="H18:K18"/>
    <mergeCell ref="H4:K4"/>
    <mergeCell ref="M18:P18"/>
    <mergeCell ref="C18:F18"/>
    <mergeCell ref="C4:F4"/>
    <mergeCell ref="M4: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Prodan, Sebastian (221363)</dc:creator>
  <cp:lastModifiedBy>Andreea BRINZEI</cp:lastModifiedBy>
  <dcterms:created xsi:type="dcterms:W3CDTF">2024-09-22T09:12:46Z</dcterms:created>
  <dcterms:modified xsi:type="dcterms:W3CDTF">2026-01-14T06:58:04Z</dcterms:modified>
</cp:coreProperties>
</file>