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6" i="1"/>
  <c r="D65"/>
  <c r="D67" s="1"/>
  <c r="D64"/>
  <c r="D54"/>
  <c r="C54"/>
  <c r="D38"/>
  <c r="C38"/>
  <c r="D47"/>
  <c r="C47"/>
  <c r="C53"/>
  <c r="D53"/>
  <c r="D52"/>
  <c r="D51"/>
  <c r="D50"/>
  <c r="D49"/>
  <c r="D48"/>
  <c r="D40"/>
  <c r="D39"/>
  <c r="D37"/>
  <c r="D36"/>
  <c r="D35"/>
  <c r="D34"/>
  <c r="D33"/>
  <c r="D32"/>
  <c r="D31"/>
  <c r="D30"/>
  <c r="D29"/>
  <c r="D28"/>
  <c r="D27"/>
  <c r="D26"/>
  <c r="D25"/>
  <c r="D24"/>
  <c r="D23" s="1"/>
  <c r="C23"/>
  <c r="D12"/>
  <c r="D4"/>
  <c r="C4"/>
  <c r="C12"/>
  <c r="D22"/>
  <c r="C22"/>
  <c r="D21"/>
  <c r="D20"/>
  <c r="D19"/>
  <c r="D18"/>
  <c r="D17"/>
  <c r="D16"/>
  <c r="D15"/>
  <c r="D14"/>
  <c r="D13"/>
  <c r="D6"/>
  <c r="D7"/>
  <c r="D8"/>
  <c r="D9"/>
  <c r="D10"/>
  <c r="D11"/>
  <c r="D5"/>
</calcChain>
</file>

<file path=xl/sharedStrings.xml><?xml version="1.0" encoding="utf-8"?>
<sst xmlns="http://schemas.openxmlformats.org/spreadsheetml/2006/main" count="77" uniqueCount="77">
  <si>
    <t xml:space="preserve">Nr. Crt </t>
  </si>
  <si>
    <t>Elemente de cheltuieli</t>
  </si>
  <si>
    <t>Stabilire</t>
  </si>
  <si>
    <t>Ajustare</t>
  </si>
  <si>
    <t>Modificare</t>
  </si>
  <si>
    <t>I.</t>
  </si>
  <si>
    <t xml:space="preserve">Cheltuieli materiale </t>
  </si>
  <si>
    <t>Craburanți (aprox. 350 l)</t>
  </si>
  <si>
    <t>Amortizoare autovehicul</t>
  </si>
  <si>
    <t>Service auto (întreținere - reparații)</t>
  </si>
  <si>
    <t>Schimb de ulei la autoturism/autovehicul și de filtru</t>
  </si>
  <si>
    <t>Piese de schimb</t>
  </si>
  <si>
    <t>Amortizare anvelope - 4 buc.</t>
  </si>
  <si>
    <t>Amortizare acumulatori</t>
  </si>
  <si>
    <t>Alte cheltuieli materiale, din care:</t>
  </si>
  <si>
    <t>casă fiscală de marcat</t>
  </si>
  <si>
    <t>casetă taxi</t>
  </si>
  <si>
    <t>stație emisie-recepție</t>
  </si>
  <si>
    <t>cheltuieli cu dispeceratul</t>
  </si>
  <si>
    <t>formulare fiscale</t>
  </si>
  <si>
    <t>instalație de gaz</t>
  </si>
  <si>
    <t>hârtie termică</t>
  </si>
  <si>
    <t>colante pentru taxi</t>
  </si>
  <si>
    <t>cheltuieli de întreținere a aspectului interior/exterior al autoturismului /autovehiculului</t>
  </si>
  <si>
    <t>cheltuieli aferente schimbării culorii autoturismului/autovehiculului</t>
  </si>
  <si>
    <t>II.</t>
  </si>
  <si>
    <t>Cheltuieli cu taxe/impozite și autorizații</t>
  </si>
  <si>
    <t>Inspecția tehnică periodică 2/an</t>
  </si>
  <si>
    <t>Asigurare de răspundere civilă auto obligatorie (sub efectul legii)</t>
  </si>
  <si>
    <t>Asigurare casco pentru taxi</t>
  </si>
  <si>
    <t>Asigurare pentru călători și bagaje</t>
  </si>
  <si>
    <t>Autorizație de transport</t>
  </si>
  <si>
    <t>Autorizație de taxi</t>
  </si>
  <si>
    <t>Agregare R.A.R.</t>
  </si>
  <si>
    <t>Impozit pe autoturism/autovehicul</t>
  </si>
  <si>
    <t>Impozit pe terenuri pentru parcare</t>
  </si>
  <si>
    <t>Impozit pe clădiri</t>
  </si>
  <si>
    <t>Taxă de mediu</t>
  </si>
  <si>
    <t>Rovinietă</t>
  </si>
  <si>
    <t>Alte cheltuieli cu taxe/impozite și autorizații - impozit pe venit</t>
  </si>
  <si>
    <t>III.</t>
  </si>
  <si>
    <t>Cheltuieli cu munca vie</t>
  </si>
  <si>
    <t>salarii</t>
  </si>
  <si>
    <t>C.A.S.</t>
  </si>
  <si>
    <t>Fond de șomaj</t>
  </si>
  <si>
    <t>F.N.A.S.</t>
  </si>
  <si>
    <t>Fond de accidente și boli profesionale</t>
  </si>
  <si>
    <t>C.C.I.A.S.S.</t>
  </si>
  <si>
    <t>Fond de garantare a creanțelor salariale</t>
  </si>
  <si>
    <t>Tichete de masă</t>
  </si>
  <si>
    <t>Alte cheltuieli cu munca vie, din care :</t>
  </si>
  <si>
    <t>școlarizare</t>
  </si>
  <si>
    <t>atestat</t>
  </si>
  <si>
    <t>contabilitate</t>
  </si>
  <si>
    <t>viză medicina muncii</t>
  </si>
  <si>
    <t>viză persoană desemnată</t>
  </si>
  <si>
    <t>alte cheltuieli - salariu sofer înlocuitor, cheltuieli aferente salariu sofer înlocuitor, cheltuieli onorariu raport audit</t>
  </si>
  <si>
    <t>IV.</t>
  </si>
  <si>
    <t>V.</t>
  </si>
  <si>
    <t>VI.</t>
  </si>
  <si>
    <t>VII.</t>
  </si>
  <si>
    <t>VIII.</t>
  </si>
  <si>
    <t>IX.</t>
  </si>
  <si>
    <t>X.</t>
  </si>
  <si>
    <t>Total cheltuieli (I+II+III)</t>
  </si>
  <si>
    <t>Profit</t>
  </si>
  <si>
    <t>Venituri obținute din activitatea de transport în regim de taxi, aferente traficului de distanță (pornire) (IV+V)</t>
  </si>
  <si>
    <t>Km/zi</t>
  </si>
  <si>
    <t>tarif de distanță (pornire)-lei/km (VI+VII)</t>
  </si>
  <si>
    <t>TVA 19%</t>
  </si>
  <si>
    <t>Tarif de distanță (pornire)-lei/km (inclusiv TVA) (VIII+IX)</t>
  </si>
  <si>
    <t>Verificare metrologică și buletin de instalare</t>
  </si>
  <si>
    <t>Valori                                                                                                                        -lei-</t>
  </si>
  <si>
    <t>CULITA CHIS</t>
  </si>
  <si>
    <t>ŞEF SERVICIU T.,</t>
  </si>
  <si>
    <t>ADRIAN COLOJOARĂ</t>
  </si>
  <si>
    <t>DIRECTOR GENERAL D.P.P.R.U.,</t>
  </si>
</sst>
</file>

<file path=xl/styles.xml><?xml version="1.0" encoding="utf-8"?>
<styleSheet xmlns="http://schemas.openxmlformats.org/spreadsheetml/2006/main">
  <numFmts count="3">
    <numFmt numFmtId="164" formatCode="0.00;[Red]0.00"/>
    <numFmt numFmtId="165" formatCode="#,##0.00;[Red]#,##0.00"/>
    <numFmt numFmtId="166" formatCode="#,##0.000"/>
  </numFmts>
  <fonts count="9"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8">
    <xf numFmtId="0" fontId="0" fillId="0" borderId="0" xfId="0"/>
    <xf numFmtId="0" fontId="3" fillId="2" borderId="1" xfId="1" applyFont="1"/>
    <xf numFmtId="0" fontId="4" fillId="2" borderId="1" xfId="1" applyFont="1"/>
    <xf numFmtId="0" fontId="5" fillId="0" borderId="2" xfId="0" applyFont="1" applyBorder="1"/>
    <xf numFmtId="0" fontId="5" fillId="0" borderId="0" xfId="0" applyFont="1"/>
    <xf numFmtId="2" fontId="5" fillId="0" borderId="0" xfId="0" applyNumberFormat="1" applyFont="1"/>
    <xf numFmtId="2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wrapText="1"/>
    </xf>
    <xf numFmtId="9" fontId="5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/>
    </xf>
    <xf numFmtId="4" fontId="5" fillId="0" borderId="2" xfId="0" applyNumberFormat="1" applyFont="1" applyBorder="1"/>
    <xf numFmtId="4" fontId="4" fillId="2" borderId="1" xfId="1" applyNumberFormat="1" applyFont="1" applyAlignment="1">
      <alignment horizontal="center"/>
    </xf>
    <xf numFmtId="4" fontId="5" fillId="0" borderId="2" xfId="0" applyNumberFormat="1" applyFont="1" applyBorder="1" applyAlignment="1">
      <alignment horizontal="center" wrapText="1"/>
    </xf>
    <xf numFmtId="4" fontId="1" fillId="2" borderId="1" xfId="1" applyNumberFormat="1"/>
    <xf numFmtId="4" fontId="0" fillId="0" borderId="2" xfId="0" applyNumberFormat="1" applyBorder="1"/>
    <xf numFmtId="4" fontId="1" fillId="2" borderId="1" xfId="1" applyNumberFormat="1" applyAlignment="1">
      <alignment horizontal="center"/>
    </xf>
    <xf numFmtId="164" fontId="0" fillId="0" borderId="0" xfId="0" applyNumberFormat="1"/>
    <xf numFmtId="0" fontId="4" fillId="2" borderId="1" xfId="1" applyFont="1" applyAlignment="1">
      <alignment vertical="center" wrapText="1"/>
    </xf>
    <xf numFmtId="165" fontId="4" fillId="2" borderId="1" xfId="1" applyNumberFormat="1" applyFont="1" applyAlignment="1">
      <alignment horizontal="center"/>
    </xf>
    <xf numFmtId="166" fontId="5" fillId="0" borderId="0" xfId="0" applyNumberFormat="1" applyFont="1"/>
    <xf numFmtId="0" fontId="6" fillId="0" borderId="0" xfId="0" applyFont="1"/>
    <xf numFmtId="0" fontId="7" fillId="0" borderId="0" xfId="0" applyFont="1"/>
    <xf numFmtId="166" fontId="7" fillId="0" borderId="0" xfId="0" applyNumberFormat="1" applyFont="1"/>
    <xf numFmtId="9" fontId="7" fillId="0" borderId="0" xfId="0" applyNumberFormat="1" applyFont="1"/>
    <xf numFmtId="10" fontId="7" fillId="0" borderId="0" xfId="0" applyNumberFormat="1" applyFont="1"/>
    <xf numFmtId="0" fontId="4" fillId="0" borderId="1" xfId="1" applyFont="1" applyFill="1"/>
    <xf numFmtId="0" fontId="3" fillId="0" borderId="1" xfId="1" applyFont="1" applyFill="1" applyAlignment="1">
      <alignment vertical="center" wrapText="1"/>
    </xf>
    <xf numFmtId="4" fontId="4" fillId="0" borderId="1" xfId="1" applyNumberFormat="1" applyFont="1" applyFill="1" applyAlignment="1">
      <alignment horizontal="center"/>
    </xf>
    <xf numFmtId="4" fontId="4" fillId="0" borderId="1" xfId="1" applyNumberFormat="1" applyFont="1" applyFill="1"/>
    <xf numFmtId="0" fontId="3" fillId="0" borderId="1" xfId="1" applyFont="1" applyFill="1"/>
    <xf numFmtId="4" fontId="3" fillId="0" borderId="1" xfId="1" applyNumberFormat="1" applyFont="1" applyFill="1"/>
    <xf numFmtId="0" fontId="2" fillId="3" borderId="2" xfId="0" applyFont="1" applyFill="1" applyBorder="1"/>
    <xf numFmtId="0" fontId="2" fillId="3" borderId="2" xfId="0" applyFont="1" applyFill="1" applyBorder="1" applyAlignment="1">
      <alignment vertical="center" wrapText="1"/>
    </xf>
    <xf numFmtId="0" fontId="5" fillId="3" borderId="2" xfId="0" applyFont="1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vertical="center" wrapText="1"/>
    </xf>
    <xf numFmtId="4" fontId="2" fillId="4" borderId="2" xfId="0" applyNumberFormat="1" applyFont="1" applyFill="1" applyBorder="1" applyAlignment="1">
      <alignment horizontal="center"/>
    </xf>
    <xf numFmtId="0" fontId="5" fillId="4" borderId="2" xfId="0" applyFont="1" applyFill="1" applyBorder="1"/>
    <xf numFmtId="2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6" fontId="3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</cellXfs>
  <cellStyles count="2">
    <cellStyle name="Check Cell" xfId="1" builtinId="23" customBuilti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8"/>
  <sheetViews>
    <sheetView tabSelected="1" workbookViewId="0">
      <selection activeCell="E66" sqref="E66"/>
    </sheetView>
  </sheetViews>
  <sheetFormatPr defaultRowHeight="15"/>
  <cols>
    <col min="1" max="1" width="6.140625" customWidth="1"/>
    <col min="2" max="2" width="59.42578125" customWidth="1"/>
    <col min="3" max="3" width="17.7109375" customWidth="1"/>
    <col min="4" max="4" width="18.7109375" customWidth="1"/>
    <col min="5" max="5" width="18.28515625" customWidth="1"/>
  </cols>
  <sheetData>
    <row r="1" spans="1:10" ht="15.75" thickBot="1">
      <c r="D1" s="24">
        <v>149.65</v>
      </c>
    </row>
    <row r="2" spans="1:10" ht="35.25" customHeight="1" thickBot="1">
      <c r="A2" s="51" t="s">
        <v>0</v>
      </c>
      <c r="B2" s="53" t="s">
        <v>1</v>
      </c>
      <c r="C2" s="48" t="s">
        <v>72</v>
      </c>
      <c r="D2" s="49"/>
      <c r="E2" s="50"/>
    </row>
    <row r="3" spans="1:10" ht="22.5" customHeight="1" thickBot="1">
      <c r="A3" s="52"/>
      <c r="B3" s="54"/>
      <c r="C3" s="9" t="s">
        <v>2</v>
      </c>
      <c r="D3" s="10" t="s">
        <v>3</v>
      </c>
      <c r="E3" s="11" t="s">
        <v>4</v>
      </c>
      <c r="J3" s="20"/>
    </row>
    <row r="4" spans="1:10" ht="16.5" thickTop="1" thickBot="1">
      <c r="A4" s="1" t="s">
        <v>5</v>
      </c>
      <c r="B4" s="1" t="s">
        <v>6</v>
      </c>
      <c r="C4" s="22">
        <f>SUM(C5:C11)+C12</f>
        <v>2431</v>
      </c>
      <c r="D4" s="22">
        <f>SUM(D5:D11)+D12</f>
        <v>3637.9914999999996</v>
      </c>
      <c r="E4" s="2"/>
    </row>
    <row r="5" spans="1:10" ht="15.75" thickTop="1">
      <c r="A5" s="3"/>
      <c r="B5" s="12" t="s">
        <v>7</v>
      </c>
      <c r="C5" s="13">
        <v>1180</v>
      </c>
      <c r="D5" s="13">
        <f>(C5*$D$1)/100</f>
        <v>1765.87</v>
      </c>
      <c r="E5" s="14"/>
    </row>
    <row r="6" spans="1:10">
      <c r="A6" s="3"/>
      <c r="B6" s="12" t="s">
        <v>8</v>
      </c>
      <c r="C6" s="13">
        <v>550</v>
      </c>
      <c r="D6" s="13">
        <f t="shared" ref="D6:D39" si="0">(C6*$D$1)/100</f>
        <v>823.07500000000005</v>
      </c>
      <c r="E6" s="14"/>
    </row>
    <row r="7" spans="1:10">
      <c r="A7" s="3"/>
      <c r="B7" s="12" t="s">
        <v>9</v>
      </c>
      <c r="C7" s="13">
        <v>147</v>
      </c>
      <c r="D7" s="13">
        <f t="shared" si="0"/>
        <v>219.9855</v>
      </c>
      <c r="E7" s="14"/>
    </row>
    <row r="8" spans="1:10">
      <c r="A8" s="3"/>
      <c r="B8" s="12" t="s">
        <v>10</v>
      </c>
      <c r="C8" s="13">
        <v>75</v>
      </c>
      <c r="D8" s="13">
        <f t="shared" si="0"/>
        <v>112.2375</v>
      </c>
      <c r="E8" s="14"/>
    </row>
    <row r="9" spans="1:10">
      <c r="A9" s="3"/>
      <c r="B9" s="12" t="s">
        <v>11</v>
      </c>
      <c r="C9" s="13">
        <v>173</v>
      </c>
      <c r="D9" s="13">
        <f t="shared" si="0"/>
        <v>258.89449999999999</v>
      </c>
      <c r="E9" s="14"/>
    </row>
    <row r="10" spans="1:10">
      <c r="A10" s="3"/>
      <c r="B10" s="12" t="s">
        <v>12</v>
      </c>
      <c r="C10" s="13">
        <v>50</v>
      </c>
      <c r="D10" s="13">
        <f t="shared" si="0"/>
        <v>74.825000000000003</v>
      </c>
      <c r="E10" s="14"/>
    </row>
    <row r="11" spans="1:10" ht="15.75" thickBot="1">
      <c r="A11" s="3"/>
      <c r="B11" s="12" t="s">
        <v>13</v>
      </c>
      <c r="C11" s="13">
        <v>12.5</v>
      </c>
      <c r="D11" s="13">
        <f t="shared" si="0"/>
        <v>18.706250000000001</v>
      </c>
      <c r="E11" s="14"/>
    </row>
    <row r="12" spans="1:10" ht="16.5" thickTop="1" thickBot="1">
      <c r="A12" s="29"/>
      <c r="B12" s="30" t="s">
        <v>14</v>
      </c>
      <c r="C12" s="31">
        <f>SUM(C13:C22)</f>
        <v>243.50000000000003</v>
      </c>
      <c r="D12" s="31">
        <f>SUM(D13:D22)</f>
        <v>364.39774999999997</v>
      </c>
      <c r="E12" s="32"/>
    </row>
    <row r="13" spans="1:10" ht="15.75" thickTop="1">
      <c r="A13" s="3"/>
      <c r="B13" s="12" t="s">
        <v>15</v>
      </c>
      <c r="C13" s="13">
        <v>13</v>
      </c>
      <c r="D13" s="13">
        <f t="shared" si="0"/>
        <v>19.454499999999999</v>
      </c>
      <c r="E13" s="14"/>
    </row>
    <row r="14" spans="1:10">
      <c r="A14" s="3"/>
      <c r="B14" s="12" t="s">
        <v>16</v>
      </c>
      <c r="C14" s="13">
        <v>4.17</v>
      </c>
      <c r="D14" s="13">
        <f t="shared" si="0"/>
        <v>6.2404050000000009</v>
      </c>
      <c r="E14" s="14"/>
    </row>
    <row r="15" spans="1:10">
      <c r="A15" s="3"/>
      <c r="B15" s="12" t="s">
        <v>17</v>
      </c>
      <c r="C15" s="13">
        <v>16.170000000000002</v>
      </c>
      <c r="D15" s="13">
        <f t="shared" si="0"/>
        <v>24.198405000000001</v>
      </c>
      <c r="E15" s="14"/>
    </row>
    <row r="16" spans="1:10">
      <c r="A16" s="3"/>
      <c r="B16" s="12" t="s">
        <v>18</v>
      </c>
      <c r="C16" s="13">
        <v>72</v>
      </c>
      <c r="D16" s="13">
        <f t="shared" si="0"/>
        <v>107.748</v>
      </c>
      <c r="E16" s="14"/>
    </row>
    <row r="17" spans="1:5">
      <c r="A17" s="3"/>
      <c r="B17" s="12" t="s">
        <v>19</v>
      </c>
      <c r="C17" s="13">
        <v>8.33</v>
      </c>
      <c r="D17" s="13">
        <f t="shared" si="0"/>
        <v>12.465845000000002</v>
      </c>
      <c r="E17" s="14"/>
    </row>
    <row r="18" spans="1:5">
      <c r="A18" s="3"/>
      <c r="B18" s="12" t="s">
        <v>20</v>
      </c>
      <c r="C18" s="13"/>
      <c r="D18" s="13">
        <f t="shared" si="0"/>
        <v>0</v>
      </c>
      <c r="E18" s="14"/>
    </row>
    <row r="19" spans="1:5">
      <c r="A19" s="3"/>
      <c r="B19" s="12" t="s">
        <v>21</v>
      </c>
      <c r="C19" s="13">
        <v>17</v>
      </c>
      <c r="D19" s="13">
        <f t="shared" si="0"/>
        <v>25.4405</v>
      </c>
      <c r="E19" s="14"/>
    </row>
    <row r="20" spans="1:5">
      <c r="A20" s="3"/>
      <c r="B20" s="12" t="s">
        <v>22</v>
      </c>
      <c r="C20" s="13">
        <v>5.83</v>
      </c>
      <c r="D20" s="13">
        <f t="shared" si="0"/>
        <v>8.7245950000000008</v>
      </c>
      <c r="E20" s="14"/>
    </row>
    <row r="21" spans="1:5" ht="30">
      <c r="A21" s="3"/>
      <c r="B21" s="12" t="s">
        <v>23</v>
      </c>
      <c r="C21" s="13">
        <v>60</v>
      </c>
      <c r="D21" s="13">
        <f t="shared" si="0"/>
        <v>89.79</v>
      </c>
      <c r="E21" s="14"/>
    </row>
    <row r="22" spans="1:5" ht="24.75" customHeight="1" thickBot="1">
      <c r="A22" s="3"/>
      <c r="B22" s="12" t="s">
        <v>24</v>
      </c>
      <c r="C22" s="16">
        <f>20+17+10</f>
        <v>47</v>
      </c>
      <c r="D22" s="13">
        <f t="shared" si="0"/>
        <v>70.335499999999996</v>
      </c>
      <c r="E22" s="14"/>
    </row>
    <row r="23" spans="1:5" ht="16.5" thickTop="1" thickBot="1">
      <c r="A23" s="1" t="s">
        <v>25</v>
      </c>
      <c r="B23" s="21" t="s">
        <v>26</v>
      </c>
      <c r="C23" s="15">
        <f>SUM(C24:C37)</f>
        <v>311.66999999999996</v>
      </c>
      <c r="D23" s="15">
        <f>SUM(D24:D37)</f>
        <v>466.41415499999999</v>
      </c>
      <c r="E23" s="17"/>
    </row>
    <row r="24" spans="1:5" ht="15.75" thickTop="1">
      <c r="A24" s="3"/>
      <c r="B24" s="12" t="s">
        <v>27</v>
      </c>
      <c r="C24" s="13">
        <v>10</v>
      </c>
      <c r="D24" s="13">
        <f t="shared" si="0"/>
        <v>14.965</v>
      </c>
      <c r="E24" s="14"/>
    </row>
    <row r="25" spans="1:5">
      <c r="A25" s="3"/>
      <c r="B25" s="12" t="s">
        <v>28</v>
      </c>
      <c r="C25" s="13">
        <v>27.5</v>
      </c>
      <c r="D25" s="13">
        <f t="shared" si="0"/>
        <v>41.153750000000002</v>
      </c>
      <c r="E25" s="18"/>
    </row>
    <row r="26" spans="1:5">
      <c r="A26" s="3"/>
      <c r="B26" s="12" t="s">
        <v>29</v>
      </c>
      <c r="C26" s="13">
        <v>163.33000000000001</v>
      </c>
      <c r="D26" s="13">
        <f t="shared" si="0"/>
        <v>244.42334500000004</v>
      </c>
      <c r="E26" s="18"/>
    </row>
    <row r="27" spans="1:5">
      <c r="A27" s="3"/>
      <c r="B27" s="12" t="s">
        <v>30</v>
      </c>
      <c r="C27" s="13">
        <v>1.92</v>
      </c>
      <c r="D27" s="13">
        <f t="shared" si="0"/>
        <v>2.8732799999999998</v>
      </c>
      <c r="E27" s="18"/>
    </row>
    <row r="28" spans="1:5">
      <c r="A28" s="3"/>
      <c r="B28" s="12" t="s">
        <v>71</v>
      </c>
      <c r="C28" s="13">
        <v>3.92</v>
      </c>
      <c r="D28" s="13">
        <f t="shared" si="0"/>
        <v>5.8662800000000006</v>
      </c>
      <c r="E28" s="18"/>
    </row>
    <row r="29" spans="1:5">
      <c r="A29" s="3"/>
      <c r="B29" s="12" t="s">
        <v>31</v>
      </c>
      <c r="C29" s="13">
        <v>10</v>
      </c>
      <c r="D29" s="13">
        <f t="shared" si="0"/>
        <v>14.965</v>
      </c>
      <c r="E29" s="18"/>
    </row>
    <row r="30" spans="1:5">
      <c r="A30" s="3"/>
      <c r="B30" s="12" t="s">
        <v>32</v>
      </c>
      <c r="C30" s="13">
        <v>10</v>
      </c>
      <c r="D30" s="13">
        <f t="shared" si="0"/>
        <v>14.965</v>
      </c>
      <c r="E30" s="18"/>
    </row>
    <row r="31" spans="1:5">
      <c r="A31" s="3"/>
      <c r="B31" s="12" t="s">
        <v>33</v>
      </c>
      <c r="C31" s="13">
        <v>6.67</v>
      </c>
      <c r="D31" s="13">
        <f t="shared" si="0"/>
        <v>9.9816549999999999</v>
      </c>
      <c r="E31" s="18"/>
    </row>
    <row r="32" spans="1:5">
      <c r="A32" s="3"/>
      <c r="B32" s="12" t="s">
        <v>34</v>
      </c>
      <c r="C32" s="13">
        <v>4.17</v>
      </c>
      <c r="D32" s="13">
        <f t="shared" si="0"/>
        <v>6.2404050000000009</v>
      </c>
      <c r="E32" s="18"/>
    </row>
    <row r="33" spans="1:5">
      <c r="A33" s="3"/>
      <c r="B33" s="12" t="s">
        <v>35</v>
      </c>
      <c r="C33" s="13">
        <v>20</v>
      </c>
      <c r="D33" s="13">
        <f t="shared" si="0"/>
        <v>29.93</v>
      </c>
      <c r="E33" s="18"/>
    </row>
    <row r="34" spans="1:5">
      <c r="A34" s="3"/>
      <c r="B34" s="12" t="s">
        <v>36</v>
      </c>
      <c r="C34" s="13">
        <v>8.33</v>
      </c>
      <c r="D34" s="13">
        <f t="shared" si="0"/>
        <v>12.465845000000002</v>
      </c>
      <c r="E34" s="18"/>
    </row>
    <row r="35" spans="1:5">
      <c r="A35" s="3"/>
      <c r="B35" s="12" t="s">
        <v>37</v>
      </c>
      <c r="C35" s="13">
        <v>10</v>
      </c>
      <c r="D35" s="13">
        <f t="shared" si="0"/>
        <v>14.965</v>
      </c>
      <c r="E35" s="18"/>
    </row>
    <row r="36" spans="1:5">
      <c r="A36" s="3"/>
      <c r="B36" s="12" t="s">
        <v>38</v>
      </c>
      <c r="C36" s="13">
        <v>5.83</v>
      </c>
      <c r="D36" s="13">
        <f t="shared" si="0"/>
        <v>8.7245950000000008</v>
      </c>
      <c r="E36" s="18"/>
    </row>
    <row r="37" spans="1:5" ht="15.75" thickBot="1">
      <c r="A37" s="3"/>
      <c r="B37" s="12" t="s">
        <v>39</v>
      </c>
      <c r="C37" s="13">
        <v>30</v>
      </c>
      <c r="D37" s="13">
        <f t="shared" si="0"/>
        <v>44.895000000000003</v>
      </c>
      <c r="E37" s="18"/>
    </row>
    <row r="38" spans="1:5" ht="16.5" thickTop="1" thickBot="1">
      <c r="A38" s="2" t="s">
        <v>40</v>
      </c>
      <c r="B38" s="21" t="s">
        <v>41</v>
      </c>
      <c r="C38" s="19">
        <f>C39+C40+C47</f>
        <v>900.26</v>
      </c>
      <c r="D38" s="19">
        <f>D39+D40+D47</f>
        <v>1347.23909</v>
      </c>
      <c r="E38" s="17"/>
    </row>
    <row r="39" spans="1:5" ht="15.75" thickTop="1">
      <c r="A39" s="3"/>
      <c r="B39" s="12" t="s">
        <v>42</v>
      </c>
      <c r="C39" s="13">
        <v>528</v>
      </c>
      <c r="D39" s="13">
        <f t="shared" si="0"/>
        <v>790.15199999999993</v>
      </c>
      <c r="E39" s="14"/>
    </row>
    <row r="40" spans="1:5">
      <c r="A40" s="3"/>
      <c r="B40" s="12" t="s">
        <v>43</v>
      </c>
      <c r="C40" s="55">
        <v>248</v>
      </c>
      <c r="D40" s="55">
        <f>(C40*D1)/100</f>
        <v>371.13200000000006</v>
      </c>
      <c r="E40" s="14"/>
    </row>
    <row r="41" spans="1:5">
      <c r="A41" s="3"/>
      <c r="B41" s="12" t="s">
        <v>44</v>
      </c>
      <c r="C41" s="56"/>
      <c r="D41" s="56"/>
      <c r="E41" s="14"/>
    </row>
    <row r="42" spans="1:5">
      <c r="A42" s="3"/>
      <c r="B42" s="12" t="s">
        <v>45</v>
      </c>
      <c r="C42" s="56"/>
      <c r="D42" s="56"/>
      <c r="E42" s="14"/>
    </row>
    <row r="43" spans="1:5">
      <c r="A43" s="3"/>
      <c r="B43" s="12" t="s">
        <v>46</v>
      </c>
      <c r="C43" s="56"/>
      <c r="D43" s="56"/>
      <c r="E43" s="14"/>
    </row>
    <row r="44" spans="1:5">
      <c r="A44" s="3"/>
      <c r="B44" s="12" t="s">
        <v>47</v>
      </c>
      <c r="C44" s="56"/>
      <c r="D44" s="56"/>
      <c r="E44" s="14"/>
    </row>
    <row r="45" spans="1:5">
      <c r="A45" s="3"/>
      <c r="B45" s="12" t="s">
        <v>48</v>
      </c>
      <c r="C45" s="56"/>
      <c r="D45" s="56"/>
      <c r="E45" s="14"/>
    </row>
    <row r="46" spans="1:5" ht="15.75" thickBot="1">
      <c r="A46" s="3"/>
      <c r="B46" s="12" t="s">
        <v>49</v>
      </c>
      <c r="C46" s="57"/>
      <c r="D46" s="57"/>
      <c r="E46" s="14"/>
    </row>
    <row r="47" spans="1:5" ht="16.5" thickTop="1" thickBot="1">
      <c r="A47" s="33"/>
      <c r="B47" s="30" t="s">
        <v>50</v>
      </c>
      <c r="C47" s="31">
        <f>SUM(C48:C53)</f>
        <v>124.26</v>
      </c>
      <c r="D47" s="31">
        <f>SUM(D48:D53)</f>
        <v>185.95508999999998</v>
      </c>
      <c r="E47" s="34"/>
    </row>
    <row r="48" spans="1:5" ht="15.75" thickTop="1">
      <c r="A48" s="3"/>
      <c r="B48" s="12" t="s">
        <v>51</v>
      </c>
      <c r="C48" s="13">
        <v>0.75</v>
      </c>
      <c r="D48" s="13">
        <f t="shared" ref="D48:D53" si="1">(C48*$D$1)/100</f>
        <v>1.1223750000000001</v>
      </c>
      <c r="E48" s="14"/>
    </row>
    <row r="49" spans="1:5">
      <c r="A49" s="3"/>
      <c r="B49" s="12" t="s">
        <v>52</v>
      </c>
      <c r="C49" s="13">
        <v>2.5</v>
      </c>
      <c r="D49" s="13">
        <f t="shared" si="1"/>
        <v>3.74125</v>
      </c>
      <c r="E49" s="14"/>
    </row>
    <row r="50" spans="1:5">
      <c r="A50" s="3"/>
      <c r="B50" s="12" t="s">
        <v>53</v>
      </c>
      <c r="C50" s="13">
        <v>27</v>
      </c>
      <c r="D50" s="13">
        <f t="shared" si="1"/>
        <v>40.405500000000004</v>
      </c>
      <c r="E50" s="14"/>
    </row>
    <row r="51" spans="1:5">
      <c r="A51" s="3"/>
      <c r="B51" s="12" t="s">
        <v>54</v>
      </c>
      <c r="C51" s="13">
        <v>4.17</v>
      </c>
      <c r="D51" s="13">
        <f t="shared" si="1"/>
        <v>6.2404050000000009</v>
      </c>
      <c r="E51" s="14"/>
    </row>
    <row r="52" spans="1:5">
      <c r="A52" s="3"/>
      <c r="B52" s="12" t="s">
        <v>55</v>
      </c>
      <c r="C52" s="13">
        <v>2.5</v>
      </c>
      <c r="D52" s="13">
        <f t="shared" si="1"/>
        <v>3.74125</v>
      </c>
      <c r="E52" s="14"/>
    </row>
    <row r="53" spans="1:5" ht="30">
      <c r="A53" s="3"/>
      <c r="B53" s="12" t="s">
        <v>56</v>
      </c>
      <c r="C53" s="7">
        <f>62.5+20.67+4.17</f>
        <v>87.34</v>
      </c>
      <c r="D53" s="13">
        <f t="shared" si="1"/>
        <v>130.70430999999999</v>
      </c>
      <c r="E53" s="3"/>
    </row>
    <row r="54" spans="1:5">
      <c r="A54" s="38" t="s">
        <v>57</v>
      </c>
      <c r="B54" s="39" t="s">
        <v>64</v>
      </c>
      <c r="C54" s="40">
        <f>C4+C23+C38</f>
        <v>3642.9300000000003</v>
      </c>
      <c r="D54" s="40">
        <f>D4+D23+D38</f>
        <v>5451.6447449999996</v>
      </c>
      <c r="E54" s="41"/>
    </row>
    <row r="55" spans="1:5">
      <c r="A55" s="3" t="s">
        <v>58</v>
      </c>
      <c r="B55" s="12" t="s">
        <v>65</v>
      </c>
      <c r="C55" s="8">
        <v>1.5</v>
      </c>
      <c r="D55" s="3"/>
      <c r="E55" s="3"/>
    </row>
    <row r="56" spans="1:5" ht="30">
      <c r="A56" s="3" t="s">
        <v>59</v>
      </c>
      <c r="B56" s="12" t="s">
        <v>66</v>
      </c>
      <c r="C56" s="6"/>
      <c r="D56" s="3"/>
      <c r="E56" s="3"/>
    </row>
    <row r="57" spans="1:5">
      <c r="A57" s="3" t="s">
        <v>60</v>
      </c>
      <c r="B57" s="12" t="s">
        <v>67</v>
      </c>
      <c r="C57" s="6"/>
      <c r="D57" s="3"/>
      <c r="E57" s="3"/>
    </row>
    <row r="58" spans="1:5">
      <c r="A58" s="3" t="s">
        <v>61</v>
      </c>
      <c r="B58" s="12" t="s">
        <v>68</v>
      </c>
      <c r="C58" s="6"/>
      <c r="D58" s="3"/>
      <c r="E58" s="3"/>
    </row>
    <row r="59" spans="1:5">
      <c r="A59" s="3" t="s">
        <v>62</v>
      </c>
      <c r="B59" s="12" t="s">
        <v>69</v>
      </c>
      <c r="C59" s="6"/>
      <c r="D59" s="3"/>
      <c r="E59" s="3"/>
    </row>
    <row r="60" spans="1:5">
      <c r="A60" s="35" t="s">
        <v>63</v>
      </c>
      <c r="B60" s="36" t="s">
        <v>70</v>
      </c>
      <c r="C60" s="42">
        <v>3.39</v>
      </c>
      <c r="D60" s="42">
        <v>5.07</v>
      </c>
      <c r="E60" s="37"/>
    </row>
    <row r="61" spans="1:5" hidden="1">
      <c r="A61" s="4"/>
      <c r="B61" s="4"/>
      <c r="C61" s="5"/>
      <c r="D61" s="4"/>
      <c r="E61" s="4"/>
    </row>
    <row r="62" spans="1:5" hidden="1">
      <c r="A62" s="4"/>
      <c r="B62" s="4"/>
      <c r="C62" s="5"/>
      <c r="D62" s="4"/>
      <c r="E62" s="4"/>
    </row>
    <row r="63" spans="1:5">
      <c r="A63" s="4"/>
      <c r="B63" s="43"/>
      <c r="C63" s="25"/>
      <c r="D63" s="26">
        <v>1.8340000000000001</v>
      </c>
      <c r="E63" s="43"/>
    </row>
    <row r="64" spans="1:5">
      <c r="A64" s="4"/>
      <c r="B64" s="43"/>
      <c r="C64" s="27">
        <v>1.5</v>
      </c>
      <c r="D64" s="26">
        <f>D63*C64</f>
        <v>2.7510000000000003</v>
      </c>
      <c r="E64" s="43"/>
    </row>
    <row r="65" spans="1:5">
      <c r="A65" s="4"/>
      <c r="B65" s="43"/>
      <c r="C65" s="25"/>
      <c r="D65" s="26">
        <f>D63+D64</f>
        <v>4.5850000000000009</v>
      </c>
      <c r="E65" s="43"/>
    </row>
    <row r="66" spans="1:5">
      <c r="A66" s="4"/>
      <c r="B66" s="43"/>
      <c r="C66" s="28">
        <v>0.10730000000000001</v>
      </c>
      <c r="D66" s="26">
        <f>D65*C66</f>
        <v>0.49197050000000014</v>
      </c>
      <c r="E66" s="43"/>
    </row>
    <row r="67" spans="1:5">
      <c r="A67" s="4"/>
      <c r="B67" s="43"/>
      <c r="C67" s="28"/>
      <c r="D67" s="26">
        <f>D65+D66</f>
        <v>5.0769705000000007</v>
      </c>
      <c r="E67" s="43"/>
    </row>
    <row r="68" spans="1:5">
      <c r="A68" s="45" t="s">
        <v>76</v>
      </c>
      <c r="B68" s="46"/>
      <c r="C68" s="47" t="s">
        <v>74</v>
      </c>
      <c r="D68" s="46"/>
      <c r="E68" s="46"/>
    </row>
    <row r="69" spans="1:5">
      <c r="A69" s="45" t="s">
        <v>73</v>
      </c>
      <c r="B69" s="46"/>
      <c r="C69" s="47" t="s">
        <v>75</v>
      </c>
      <c r="D69" s="46"/>
      <c r="E69" s="46"/>
    </row>
    <row r="70" spans="1:5">
      <c r="A70" s="4"/>
      <c r="B70" s="43"/>
      <c r="C70" s="43"/>
      <c r="D70" s="44"/>
      <c r="E70" s="43"/>
    </row>
    <row r="71" spans="1:5">
      <c r="A71" s="4"/>
      <c r="B71" s="43"/>
      <c r="C71" s="43"/>
      <c r="D71" s="44"/>
      <c r="E71" s="43"/>
    </row>
    <row r="72" spans="1:5">
      <c r="A72" s="4"/>
      <c r="B72" s="43"/>
      <c r="C72" s="43"/>
      <c r="D72" s="44"/>
      <c r="E72" s="43"/>
    </row>
    <row r="73" spans="1:5">
      <c r="A73" s="4"/>
      <c r="B73" s="43"/>
      <c r="C73" s="43"/>
      <c r="D73" s="44"/>
      <c r="E73" s="43"/>
    </row>
    <row r="74" spans="1:5">
      <c r="A74" s="4"/>
      <c r="B74" s="4"/>
      <c r="C74" s="4"/>
      <c r="D74" s="23"/>
      <c r="E74" s="4"/>
    </row>
    <row r="75" spans="1:5">
      <c r="A75" s="4"/>
      <c r="B75" s="4"/>
      <c r="C75" s="4"/>
      <c r="D75" s="23"/>
      <c r="E75" s="4"/>
    </row>
    <row r="76" spans="1:5">
      <c r="A76" s="4"/>
      <c r="B76" s="4"/>
      <c r="C76" s="4"/>
      <c r="D76" s="23"/>
      <c r="E76" s="4"/>
    </row>
    <row r="77" spans="1:5">
      <c r="A77" s="4"/>
      <c r="B77" s="4"/>
      <c r="C77" s="4"/>
      <c r="D77" s="23"/>
      <c r="E77" s="4"/>
    </row>
    <row r="78" spans="1:5">
      <c r="A78" s="4"/>
      <c r="B78" s="4"/>
      <c r="C78" s="4"/>
      <c r="D78" s="4"/>
      <c r="E78" s="4"/>
    </row>
    <row r="79" spans="1:5">
      <c r="A79" s="4"/>
      <c r="B79" s="4"/>
      <c r="C79" s="4"/>
      <c r="D79" s="4"/>
      <c r="E79" s="4"/>
    </row>
    <row r="80" spans="1:5">
      <c r="A80" s="4"/>
      <c r="B80" s="4"/>
      <c r="C80" s="4"/>
      <c r="D80" s="4"/>
      <c r="E80" s="4"/>
    </row>
    <row r="81" spans="1:5">
      <c r="A81" s="4"/>
      <c r="B81" s="4"/>
      <c r="C81" s="4"/>
      <c r="D81" s="4"/>
      <c r="E81" s="4"/>
    </row>
    <row r="82" spans="1:5">
      <c r="A82" s="4"/>
      <c r="B82" s="4"/>
      <c r="C82" s="4"/>
      <c r="D82" s="4"/>
      <c r="E82" s="4"/>
    </row>
    <row r="83" spans="1:5">
      <c r="A83" s="4"/>
      <c r="B83" s="4"/>
      <c r="C83" s="4"/>
      <c r="D83" s="4"/>
      <c r="E83" s="4"/>
    </row>
    <row r="84" spans="1:5">
      <c r="A84" s="4"/>
      <c r="B84" s="4"/>
      <c r="C84" s="4"/>
      <c r="D84" s="4"/>
      <c r="E84" s="4"/>
    </row>
    <row r="85" spans="1:5">
      <c r="A85" s="4"/>
      <c r="B85" s="4"/>
      <c r="C85" s="4"/>
      <c r="D85" s="4"/>
      <c r="E85" s="4"/>
    </row>
    <row r="86" spans="1:5">
      <c r="A86" s="4"/>
      <c r="B86" s="4"/>
      <c r="C86" s="4"/>
      <c r="D86" s="4"/>
      <c r="E86" s="4"/>
    </row>
    <row r="87" spans="1:5">
      <c r="A87" s="4"/>
      <c r="B87" s="4"/>
      <c r="C87" s="4"/>
      <c r="D87" s="4"/>
      <c r="E87" s="4"/>
    </row>
    <row r="88" spans="1:5">
      <c r="A88" s="4"/>
      <c r="B88" s="4"/>
      <c r="C88" s="4"/>
      <c r="D88" s="4"/>
      <c r="E88" s="4"/>
    </row>
    <row r="89" spans="1:5">
      <c r="A89" s="4"/>
      <c r="B89" s="4"/>
      <c r="C89" s="4"/>
      <c r="D89" s="4"/>
      <c r="E89" s="4"/>
    </row>
    <row r="90" spans="1:5">
      <c r="A90" s="4"/>
      <c r="B90" s="4"/>
      <c r="C90" s="4"/>
      <c r="D90" s="4"/>
      <c r="E90" s="4"/>
    </row>
    <row r="91" spans="1:5">
      <c r="A91" s="4"/>
      <c r="B91" s="4"/>
      <c r="C91" s="4"/>
      <c r="D91" s="4"/>
      <c r="E91" s="4"/>
    </row>
    <row r="92" spans="1:5">
      <c r="A92" s="4"/>
      <c r="B92" s="4"/>
      <c r="C92" s="4"/>
      <c r="D92" s="4"/>
      <c r="E92" s="4"/>
    </row>
    <row r="93" spans="1:5">
      <c r="A93" s="4"/>
      <c r="B93" s="4"/>
      <c r="C93" s="4"/>
      <c r="D93" s="4"/>
      <c r="E93" s="4"/>
    </row>
    <row r="94" spans="1:5">
      <c r="A94" s="4"/>
      <c r="B94" s="4"/>
      <c r="C94" s="4"/>
      <c r="D94" s="4"/>
      <c r="E94" s="4"/>
    </row>
    <row r="95" spans="1:5">
      <c r="A95" s="4"/>
      <c r="B95" s="4"/>
      <c r="C95" s="4"/>
      <c r="D95" s="4"/>
      <c r="E95" s="4"/>
    </row>
    <row r="96" spans="1:5">
      <c r="A96" s="4"/>
      <c r="B96" s="4"/>
      <c r="C96" s="4"/>
      <c r="D96" s="4"/>
      <c r="E96" s="4"/>
    </row>
    <row r="97" spans="1:5">
      <c r="A97" s="4"/>
      <c r="B97" s="4"/>
      <c r="C97" s="4"/>
      <c r="D97" s="4"/>
      <c r="E97" s="4"/>
    </row>
    <row r="98" spans="1:5">
      <c r="A98" s="4"/>
      <c r="B98" s="4"/>
      <c r="C98" s="4"/>
      <c r="D98" s="4"/>
      <c r="E98" s="4"/>
    </row>
    <row r="99" spans="1:5">
      <c r="A99" s="4"/>
      <c r="B99" s="4"/>
      <c r="C99" s="4"/>
      <c r="D99" s="4"/>
      <c r="E99" s="4"/>
    </row>
    <row r="100" spans="1:5">
      <c r="A100" s="4"/>
      <c r="B100" s="4"/>
      <c r="C100" s="4"/>
      <c r="D100" s="4"/>
      <c r="E100" s="4"/>
    </row>
    <row r="101" spans="1:5">
      <c r="A101" s="4"/>
      <c r="B101" s="4"/>
      <c r="C101" s="4"/>
      <c r="D101" s="4"/>
      <c r="E101" s="4"/>
    </row>
    <row r="102" spans="1:5">
      <c r="A102" s="4"/>
      <c r="B102" s="4"/>
      <c r="C102" s="4"/>
      <c r="D102" s="4"/>
      <c r="E102" s="4"/>
    </row>
    <row r="103" spans="1:5">
      <c r="A103" s="4"/>
      <c r="B103" s="4"/>
      <c r="C103" s="4"/>
      <c r="D103" s="4"/>
      <c r="E103" s="4"/>
    </row>
    <row r="104" spans="1:5">
      <c r="A104" s="4"/>
      <c r="B104" s="4"/>
      <c r="C104" s="4"/>
      <c r="D104" s="4"/>
      <c r="E104" s="4"/>
    </row>
    <row r="105" spans="1:5">
      <c r="A105" s="4"/>
      <c r="B105" s="4"/>
      <c r="C105" s="4"/>
      <c r="D105" s="4"/>
      <c r="E105" s="4"/>
    </row>
    <row r="106" spans="1:5">
      <c r="A106" s="4"/>
      <c r="B106" s="4"/>
      <c r="C106" s="4"/>
      <c r="D106" s="4"/>
      <c r="E106" s="4"/>
    </row>
    <row r="107" spans="1:5">
      <c r="A107" s="4"/>
      <c r="B107" s="4"/>
      <c r="C107" s="4"/>
      <c r="D107" s="4"/>
      <c r="E107" s="4"/>
    </row>
    <row r="108" spans="1:5">
      <c r="A108" s="4"/>
      <c r="B108" s="4"/>
      <c r="C108" s="4"/>
      <c r="D108" s="4"/>
      <c r="E108" s="4"/>
    </row>
    <row r="109" spans="1:5">
      <c r="A109" s="4"/>
      <c r="B109" s="4"/>
      <c r="C109" s="4"/>
      <c r="D109" s="4"/>
      <c r="E109" s="4"/>
    </row>
    <row r="110" spans="1:5">
      <c r="A110" s="4"/>
      <c r="B110" s="4"/>
      <c r="C110" s="4"/>
      <c r="D110" s="4"/>
      <c r="E110" s="4"/>
    </row>
    <row r="111" spans="1:5">
      <c r="A111" s="4"/>
      <c r="B111" s="4"/>
      <c r="C111" s="4"/>
      <c r="D111" s="4"/>
      <c r="E111" s="4"/>
    </row>
    <row r="112" spans="1:5">
      <c r="A112" s="4"/>
      <c r="B112" s="4"/>
      <c r="C112" s="4"/>
      <c r="D112" s="4"/>
      <c r="E112" s="4"/>
    </row>
    <row r="113" spans="1:5">
      <c r="A113" s="4"/>
      <c r="B113" s="4"/>
      <c r="C113" s="4"/>
      <c r="D113" s="4"/>
      <c r="E113" s="4"/>
    </row>
    <row r="114" spans="1:5">
      <c r="A114" s="4"/>
      <c r="B114" s="4"/>
      <c r="C114" s="4"/>
      <c r="D114" s="4"/>
      <c r="E114" s="4"/>
    </row>
    <row r="115" spans="1:5">
      <c r="A115" s="4"/>
      <c r="B115" s="4"/>
      <c r="C115" s="4"/>
      <c r="D115" s="4"/>
      <c r="E115" s="4"/>
    </row>
    <row r="116" spans="1:5">
      <c r="A116" s="4"/>
      <c r="B116" s="4"/>
      <c r="C116" s="4"/>
      <c r="D116" s="4"/>
      <c r="E116" s="4"/>
    </row>
    <row r="117" spans="1:5">
      <c r="A117" s="4"/>
      <c r="B117" s="4"/>
      <c r="C117" s="4"/>
      <c r="D117" s="4"/>
      <c r="E117" s="4"/>
    </row>
    <row r="118" spans="1:5">
      <c r="A118" s="4"/>
      <c r="B118" s="4"/>
      <c r="C118" s="4"/>
      <c r="D118" s="4"/>
      <c r="E118" s="4"/>
    </row>
    <row r="119" spans="1:5">
      <c r="A119" s="4"/>
      <c r="B119" s="4"/>
      <c r="C119" s="4"/>
      <c r="D119" s="4"/>
      <c r="E119" s="4"/>
    </row>
    <row r="120" spans="1:5">
      <c r="A120" s="4"/>
      <c r="B120" s="4"/>
      <c r="C120" s="4"/>
      <c r="D120" s="4"/>
      <c r="E120" s="4"/>
    </row>
    <row r="121" spans="1:5">
      <c r="A121" s="4"/>
      <c r="B121" s="4"/>
      <c r="C121" s="4"/>
      <c r="D121" s="4"/>
      <c r="E121" s="4"/>
    </row>
    <row r="122" spans="1:5">
      <c r="A122" s="4"/>
      <c r="B122" s="4"/>
      <c r="C122" s="4"/>
      <c r="D122" s="4"/>
      <c r="E122" s="4"/>
    </row>
    <row r="123" spans="1:5">
      <c r="A123" s="4"/>
      <c r="B123" s="4"/>
      <c r="C123" s="4"/>
      <c r="D123" s="4"/>
      <c r="E123" s="4"/>
    </row>
    <row r="124" spans="1:5">
      <c r="A124" s="4"/>
      <c r="B124" s="4"/>
      <c r="C124" s="4"/>
      <c r="D124" s="4"/>
      <c r="E124" s="4"/>
    </row>
    <row r="125" spans="1:5">
      <c r="A125" s="4"/>
      <c r="B125" s="4"/>
      <c r="C125" s="4"/>
      <c r="D125" s="4"/>
      <c r="E125" s="4"/>
    </row>
    <row r="126" spans="1:5">
      <c r="A126" s="4"/>
      <c r="B126" s="4"/>
      <c r="C126" s="4"/>
      <c r="D126" s="4"/>
      <c r="E126" s="4"/>
    </row>
    <row r="127" spans="1:5">
      <c r="A127" s="4"/>
      <c r="B127" s="4"/>
      <c r="C127" s="4"/>
      <c r="D127" s="4"/>
      <c r="E127" s="4"/>
    </row>
    <row r="128" spans="1:5">
      <c r="A128" s="4"/>
      <c r="B128" s="4"/>
      <c r="C128" s="4"/>
      <c r="D128" s="4"/>
      <c r="E128" s="4"/>
    </row>
  </sheetData>
  <mergeCells count="9">
    <mergeCell ref="A68:B68"/>
    <mergeCell ref="A69:B69"/>
    <mergeCell ref="C68:E68"/>
    <mergeCell ref="C69:E69"/>
    <mergeCell ref="C2:E2"/>
    <mergeCell ref="A2:A3"/>
    <mergeCell ref="B2:B3"/>
    <mergeCell ref="C40:C46"/>
    <mergeCell ref="D40:D46"/>
  </mergeCells>
  <pageMargins left="0.9055118110236221" right="0.51181102362204722" top="0.15748031496062992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2019-11-20T13:30:34Z</dcterms:modified>
</cp:coreProperties>
</file>