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300" yWindow="-30" windowWidth="11150" windowHeight="11020"/>
  </bookViews>
  <sheets>
    <sheet name="Anexa Burse HCL2021 (cu 140 )" sheetId="3" r:id="rId1"/>
    <sheet name="Anexa Burse HCL2021 (cu 100)" sheetId="2" r:id="rId2"/>
    <sheet name="Anexa Burse HCL2021" sheetId="1" r:id="rId3"/>
  </sheets>
  <definedNames>
    <definedName name="_xlnm.Print_Area" localSheetId="2">'Anexa Burse HCL2021'!$A$1:$I$25</definedName>
    <definedName name="_xlnm.Print_Area" localSheetId="1">'Anexa Burse HCL2021 (cu 100)'!$A$1:$I$25</definedName>
    <definedName name="_xlnm.Print_Area" localSheetId="0">'Anexa Burse HCL2021 (cu 140 )'!$A$1:$I$25</definedName>
  </definedNames>
  <calcPr calcId="125725"/>
</workbook>
</file>

<file path=xl/calcChain.xml><?xml version="1.0" encoding="utf-8"?>
<calcChain xmlns="http://schemas.openxmlformats.org/spreadsheetml/2006/main">
  <c r="G18" i="3"/>
  <c r="G10"/>
  <c r="G17"/>
  <c r="G16"/>
  <c r="G15" s="1"/>
  <c r="D15"/>
  <c r="G14"/>
  <c r="G13"/>
  <c r="D13"/>
  <c r="G12"/>
  <c r="G11"/>
  <c r="G9"/>
  <c r="D9"/>
  <c r="G8"/>
  <c r="G7"/>
  <c r="G6"/>
  <c r="D5"/>
  <c r="G9" i="2"/>
  <c r="G10"/>
  <c r="G18"/>
  <c r="G17"/>
  <c r="G16"/>
  <c r="G15"/>
  <c r="D15"/>
  <c r="G14"/>
  <c r="G13" s="1"/>
  <c r="D13"/>
  <c r="D20" s="1"/>
  <c r="G12"/>
  <c r="G11"/>
  <c r="D9"/>
  <c r="G8"/>
  <c r="G7"/>
  <c r="G6"/>
  <c r="G5" s="1"/>
  <c r="D5"/>
  <c r="D9" i="1"/>
  <c r="G18"/>
  <c r="G17"/>
  <c r="G16"/>
  <c r="D15"/>
  <c r="G14"/>
  <c r="G13" s="1"/>
  <c r="D13"/>
  <c r="G12"/>
  <c r="G11"/>
  <c r="G8"/>
  <c r="G7"/>
  <c r="G6"/>
  <c r="D5"/>
  <c r="D20" s="1"/>
  <c r="G5" i="3" l="1"/>
  <c r="D20"/>
  <c r="G20"/>
  <c r="G20" i="2"/>
  <c r="G15" i="1"/>
  <c r="H20" s="1"/>
  <c r="G5"/>
</calcChain>
</file>

<file path=xl/sharedStrings.xml><?xml version="1.0" encoding="utf-8"?>
<sst xmlns="http://schemas.openxmlformats.org/spreadsheetml/2006/main" count="132" uniqueCount="40">
  <si>
    <r>
      <t xml:space="preserve">                                                      Tabel                                                     </t>
    </r>
    <r>
      <rPr>
        <sz val="10"/>
        <rFont val="Arial"/>
        <family val="2"/>
      </rPr>
      <t xml:space="preserve">  Anexa </t>
    </r>
  </si>
  <si>
    <t>Bursele se vor acorda conform criteriilor stabilite în Ordinul nr. 5576/2011, art. 6 lit a), b), c), art. 8, art. 9,art. 13 lit. a) şi c),
cu modificările prevăzute în Ordinul 3.470/7.03.2012, astfel:</t>
  </si>
  <si>
    <t>Nr. 
Crt.</t>
  </si>
  <si>
    <t>Felul bursei</t>
  </si>
  <si>
    <t>Nr. burse aprobate</t>
  </si>
  <si>
    <t>Perioada de
acordare (luni)</t>
  </si>
  <si>
    <t>Cuantum
(lei)</t>
  </si>
  <si>
    <t>Suma
(lei)</t>
  </si>
  <si>
    <t>Art. 6.</t>
  </si>
  <si>
    <r>
      <t xml:space="preserve">Burse de performanţă,
</t>
    </r>
    <r>
      <rPr>
        <sz val="10"/>
        <rFont val="Times New Roman"/>
        <family val="1"/>
      </rPr>
      <t>se acordă elevilor care se încadrează în cel puţin unul din cazurile următoare</t>
    </r>
    <r>
      <rPr>
        <b/>
        <sz val="10"/>
        <rFont val="Times New Roman"/>
        <family val="1"/>
      </rPr>
      <t>:</t>
    </r>
  </si>
  <si>
    <t>Lit. a)</t>
  </si>
  <si>
    <t>au obţinut locurile I, II sau III la etapele naţionale ale olimpiadelor şi concursurilor şcolare naţionale organizate de Ministerul Educaţiei, Cercetării, Tineretului şi Sportului, denumit în continuare MECTS;</t>
  </si>
  <si>
    <t>Lit b)</t>
  </si>
  <si>
    <t>s-au calificat în loturile de pregătire organizate de MECTS pentru competiţiile internaţionale;</t>
  </si>
  <si>
    <t>Lit. c)</t>
  </si>
  <si>
    <t>au obţinut locurile I, II sau III la etapele naţionale ale competiţiilor/concursurilor cultural-artistice, cu caracter sportiv sau cu caracter tehnico-ştiinţific, de nivel naţional, organizate de MECTS</t>
  </si>
  <si>
    <t>Art. 8</t>
  </si>
  <si>
    <t>Burse de merit</t>
  </si>
  <si>
    <t>au obţinut media generală de cel puţin 8,50 şi nota 10 la purtare în anul şcolar anterior, respectiv în primul semestru al anului şcolar, pentru elevii aflaţi în clasele de început ale învăţământului gimnazial, liceal sau profesional</t>
  </si>
  <si>
    <t>Lit. b)</t>
  </si>
  <si>
    <t>au obţinut locurile I, II sau III la etapele judeţene ale olimpiadelor şi concursurilor şcolare naţionale organizate de MECTS;</t>
  </si>
  <si>
    <t>au obţinut locurile I, II sau III la etapele judeţene ale competiţiilor/concursurilor cultural-artistice, cu caracter sportiv sau cu caracter tehnico-ştiinţific, de nivel naţional, organizate de MECTS</t>
  </si>
  <si>
    <t>Art. 9.</t>
  </si>
  <si>
    <t>Burse de studiu</t>
  </si>
  <si>
    <t>se acordă elevilor care provin din familii cu un venit lunar mediu pe membru de familie pe ultimele 3 luni cel mult egal cu salariul minim pe economie şi care îndeplinesc simultan condiţiile: au media generală peste 7,00 şi nota 10 la purtare în semestrul</t>
  </si>
  <si>
    <t>Art. 13.</t>
  </si>
  <si>
    <t>Burse de ajutor social</t>
  </si>
  <si>
    <t xml:space="preserve">orfani sau bolnavi de TBC şi care se află în evidenţa dispensarelor şcolare ori bolnavi de diabet, boli maligne, sindromuri de malabsorbţie grave, insuficienţe renale cronice, astm bronşic, epilepsie, cardiopatii congenitale, hepatită cronică, glaucom, </t>
  </si>
  <si>
    <t>Elevi din mediul rural, care sunt şcolarizaţi în altă localitate, întrucât nu au posibilitatea să studieze în localitatea de domiciliu</t>
  </si>
  <si>
    <t>elevi proveniţi din familii care îndeplinesc în mod cumulat următoarele condiţii:</t>
  </si>
  <si>
    <t>1. nu realizează un venit net mediu lunar, pe ultimele 12 luni, pe membru de familie, mai mare de 50% din salariul minim net pe economie;
2. nu deţin terenuri agricole cu o suprafaţă mai mare de 20.000 mp, în zonele colinare şi de şes, şi de 40.000 mp, în</t>
  </si>
  <si>
    <t>Total general</t>
  </si>
  <si>
    <t>Director Economic,</t>
  </si>
  <si>
    <t>Şef B. F. Ș.,</t>
  </si>
  <si>
    <t>Steliana Stanciu</t>
  </si>
  <si>
    <t>Ramona Rosenblum</t>
  </si>
  <si>
    <t>Consilier,</t>
  </si>
  <si>
    <t>privind cuantumul şi numărul de BURSE pentru anul financiar 2020, pentru unităţile de învăţământ preuniversitar de stat 
din Timişoara</t>
  </si>
  <si>
    <t xml:space="preserve">Suma alocată în bugetul local cu această destinaţie fiind de 7.243.529   lei, rezultă că se respectă încadrarea în bugetul aprobat.
 </t>
  </si>
  <si>
    <t xml:space="preserve">Suma alocată în bugetul local cu această destinaţie fiind de 12.560.500 lei, rezultă că se respectă încadrarea în bugetul aprobat.
 </t>
  </si>
</sst>
</file>

<file path=xl/styles.xml><?xml version="1.0" encoding="utf-8"?>
<styleSheet xmlns="http://schemas.openxmlformats.org/spreadsheetml/2006/main">
  <fonts count="13">
    <font>
      <sz val="10"/>
      <name val="Arial"/>
      <family val="2"/>
    </font>
    <font>
      <sz val="12"/>
      <name val="Times New Roman"/>
      <family val="1"/>
    </font>
    <font>
      <sz val="9"/>
      <name val="Arial"/>
      <family val="2"/>
    </font>
    <font>
      <sz val="9"/>
      <name val="Times New Roman"/>
      <family val="1"/>
    </font>
    <font>
      <sz val="11"/>
      <name val="Times New Roman"/>
      <family val="1"/>
    </font>
    <font>
      <sz val="10"/>
      <name val="Times New Roman"/>
      <family val="1"/>
    </font>
    <font>
      <b/>
      <sz val="10"/>
      <name val="Times New Roman"/>
      <family val="1"/>
    </font>
    <font>
      <b/>
      <sz val="9"/>
      <name val="Arial"/>
      <family val="2"/>
    </font>
    <font>
      <sz val="8"/>
      <name val="Times New Roman"/>
      <family val="1"/>
    </font>
    <font>
      <b/>
      <sz val="9"/>
      <name val="Times New Roman"/>
      <family val="1"/>
    </font>
    <font>
      <i/>
      <sz val="9"/>
      <color theme="0" tint="-0.249977111117893"/>
      <name val="Calibri"/>
      <family val="2"/>
      <scheme val="minor"/>
    </font>
    <font>
      <i/>
      <sz val="8"/>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7">
    <xf numFmtId="0" fontId="0" fillId="0" borderId="0" xfId="0"/>
    <xf numFmtId="0" fontId="2" fillId="0" borderId="0" xfId="0" applyFont="1"/>
    <xf numFmtId="0" fontId="0" fillId="2" borderId="0" xfId="0" applyFill="1"/>
    <xf numFmtId="0" fontId="4" fillId="0" borderId="0" xfId="0" applyNumberFormat="1" applyFont="1" applyAlignment="1">
      <alignment wrapText="1"/>
    </xf>
    <xf numFmtId="2" fontId="3" fillId="0" borderId="1" xfId="0" applyNumberFormat="1" applyFont="1" applyBorder="1" applyAlignment="1">
      <alignment horizontal="justify" wrapText="1"/>
    </xf>
    <xf numFmtId="2" fontId="5" fillId="0" borderId="1" xfId="0" applyNumberFormat="1" applyFont="1" applyBorder="1" applyAlignment="1">
      <alignment horizontal="center" vertical="center" wrapText="1"/>
    </xf>
    <xf numFmtId="2" fontId="5" fillId="0" borderId="1" xfId="0" applyNumberFormat="1" applyFont="1" applyBorder="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0" fontId="2" fillId="0" borderId="0" xfId="0" applyFont="1" applyBorder="1" applyAlignment="1">
      <alignment wrapText="1"/>
    </xf>
    <xf numFmtId="1" fontId="6" fillId="0" borderId="2" xfId="0" applyNumberFormat="1" applyFont="1" applyBorder="1" applyAlignment="1">
      <alignment horizontal="justify" wrapText="1"/>
    </xf>
    <xf numFmtId="2" fontId="6" fillId="0" borderId="2" xfId="0" applyNumberFormat="1" applyFont="1" applyBorder="1" applyAlignment="1">
      <alignment horizontal="justify" wrapText="1"/>
    </xf>
    <xf numFmtId="2" fontId="6" fillId="0" borderId="2" xfId="0" applyNumberFormat="1" applyFont="1" applyBorder="1" applyAlignment="1">
      <alignment horizontal="left" wrapText="1"/>
    </xf>
    <xf numFmtId="3" fontId="6" fillId="0" borderId="2" xfId="0" applyNumberFormat="1" applyFont="1" applyBorder="1" applyAlignment="1">
      <alignment horizontal="right" wrapText="1"/>
    </xf>
    <xf numFmtId="3" fontId="7" fillId="0" borderId="2" xfId="0" applyNumberFormat="1" applyFont="1" applyBorder="1" applyAlignment="1">
      <alignment horizontal="right" wrapText="1"/>
    </xf>
    <xf numFmtId="3" fontId="7" fillId="0" borderId="2" xfId="0" applyNumberFormat="1" applyFont="1" applyBorder="1" applyAlignment="1">
      <alignment horizontal="right"/>
    </xf>
    <xf numFmtId="0" fontId="0" fillId="0" borderId="0" xfId="0" applyBorder="1"/>
    <xf numFmtId="0" fontId="5" fillId="0" borderId="1" xfId="0" applyFont="1" applyBorder="1" applyAlignment="1">
      <alignment horizontal="justify" vertical="top" wrapText="1"/>
    </xf>
    <xf numFmtId="0" fontId="5" fillId="0" borderId="1" xfId="0" applyFont="1" applyBorder="1" applyAlignment="1">
      <alignment horizontal="center" vertical="top" wrapText="1"/>
    </xf>
    <xf numFmtId="0" fontId="8" fillId="0" borderId="1" xfId="0" applyFont="1" applyBorder="1" applyAlignment="1">
      <alignment horizontal="justify"/>
    </xf>
    <xf numFmtId="3" fontId="3" fillId="0" borderId="1" xfId="0" applyNumberFormat="1" applyFont="1" applyBorder="1" applyAlignment="1">
      <alignment horizontal="right"/>
    </xf>
    <xf numFmtId="3" fontId="2" fillId="0" borderId="1" xfId="0" applyNumberFormat="1" applyFont="1" applyBorder="1" applyAlignment="1">
      <alignment horizontal="right" wrapText="1"/>
    </xf>
    <xf numFmtId="3" fontId="2" fillId="0" borderId="1" xfId="0" applyNumberFormat="1" applyFont="1" applyBorder="1" applyAlignment="1">
      <alignment horizontal="right"/>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5" xfId="0" applyFont="1" applyBorder="1" applyAlignment="1">
      <alignment horizontal="left" vertical="top" wrapText="1"/>
    </xf>
    <xf numFmtId="3" fontId="6" fillId="0" borderId="5" xfId="0" applyNumberFormat="1" applyFont="1" applyBorder="1" applyAlignment="1">
      <alignment horizontal="right" vertical="top" wrapText="1"/>
    </xf>
    <xf numFmtId="3" fontId="7" fillId="0" borderId="0" xfId="0" applyNumberFormat="1" applyFont="1" applyBorder="1" applyAlignment="1">
      <alignment horizontal="right" wrapText="1"/>
    </xf>
    <xf numFmtId="3" fontId="7" fillId="0" borderId="6" xfId="0" applyNumberFormat="1" applyFont="1" applyBorder="1" applyAlignment="1">
      <alignment horizontal="right"/>
    </xf>
    <xf numFmtId="3" fontId="7" fillId="0" borderId="1" xfId="0" applyNumberFormat="1" applyFont="1" applyBorder="1" applyAlignment="1">
      <alignment horizontal="right"/>
    </xf>
    <xf numFmtId="3" fontId="2" fillId="0" borderId="7" xfId="0" applyNumberFormat="1" applyFont="1" applyBorder="1" applyAlignment="1">
      <alignment horizontal="right"/>
    </xf>
    <xf numFmtId="0" fontId="6" fillId="0" borderId="1" xfId="0" applyFont="1" applyBorder="1" applyAlignment="1">
      <alignment horizontal="justify" vertical="top" wrapText="1"/>
    </xf>
    <xf numFmtId="2" fontId="6" fillId="0" borderId="1" xfId="0" applyNumberFormat="1" applyFont="1" applyBorder="1" applyAlignment="1">
      <alignment horizontal="left" wrapText="1"/>
    </xf>
    <xf numFmtId="3" fontId="6" fillId="0" borderId="1" xfId="0" applyNumberFormat="1" applyFont="1" applyBorder="1" applyAlignment="1">
      <alignment horizontal="right" wrapText="1"/>
    </xf>
    <xf numFmtId="3" fontId="7" fillId="0" borderId="1" xfId="0" applyNumberFormat="1" applyFont="1" applyBorder="1" applyAlignment="1">
      <alignment horizontal="right" wrapText="1"/>
    </xf>
    <xf numFmtId="0" fontId="6" fillId="0" borderId="1" xfId="0" applyFont="1" applyBorder="1" applyAlignment="1">
      <alignment horizontal="left" wrapText="1"/>
    </xf>
    <xf numFmtId="3" fontId="3" fillId="0" borderId="0" xfId="0" applyNumberFormat="1" applyFont="1" applyAlignment="1">
      <alignment horizontal="right"/>
    </xf>
    <xf numFmtId="0" fontId="8" fillId="0" borderId="1" xfId="0" applyFont="1" applyBorder="1" applyAlignment="1">
      <alignment horizontal="left" vertical="top" wrapText="1"/>
    </xf>
    <xf numFmtId="3" fontId="3" fillId="0" borderId="1" xfId="0" applyNumberFormat="1" applyFont="1" applyBorder="1" applyAlignment="1">
      <alignment horizontal="right" vertical="top" wrapText="1"/>
    </xf>
    <xf numFmtId="0" fontId="8" fillId="0" borderId="1" xfId="0" applyFont="1" applyBorder="1" applyAlignment="1">
      <alignment horizontal="left" wrapText="1"/>
    </xf>
    <xf numFmtId="0" fontId="9" fillId="0" borderId="1" xfId="0" applyFont="1" applyBorder="1" applyAlignment="1">
      <alignment horizontal="justify"/>
    </xf>
    <xf numFmtId="3" fontId="10" fillId="0" borderId="0" xfId="0" applyNumberFormat="1" applyFont="1" applyFill="1" applyBorder="1"/>
    <xf numFmtId="0" fontId="12" fillId="0" borderId="0" xfId="0" applyNumberFormat="1" applyFont="1" applyAlignment="1">
      <alignment horizontal="left" vertical="justify" wrapText="1"/>
    </xf>
    <xf numFmtId="0" fontId="0" fillId="0" borderId="0" xfId="0" applyNumberFormat="1" applyAlignment="1">
      <alignment horizontal="left" vertical="justify" wrapText="1"/>
    </xf>
    <xf numFmtId="3" fontId="2" fillId="0" borderId="2" xfId="0" applyNumberFormat="1" applyFont="1" applyBorder="1" applyAlignment="1">
      <alignment horizontal="right"/>
    </xf>
    <xf numFmtId="0" fontId="2" fillId="0" borderId="0" xfId="0" applyFont="1"/>
    <xf numFmtId="2" fontId="5" fillId="0" borderId="1" xfId="0" applyNumberFormat="1" applyFont="1" applyBorder="1" applyAlignment="1">
      <alignment horizontal="center" vertical="center" wrapText="1"/>
    </xf>
    <xf numFmtId="3" fontId="2" fillId="0" borderId="2" xfId="0" applyNumberFormat="1" applyFont="1" applyBorder="1" applyAlignment="1">
      <alignment horizontal="right"/>
    </xf>
    <xf numFmtId="0" fontId="2" fillId="0" borderId="0" xfId="0" applyFont="1"/>
    <xf numFmtId="2" fontId="5" fillId="0" borderId="1" xfId="0" applyNumberFormat="1" applyFont="1" applyBorder="1" applyAlignment="1">
      <alignment horizontal="center" vertical="center" wrapText="1"/>
    </xf>
    <xf numFmtId="3" fontId="2" fillId="0" borderId="2" xfId="0" applyNumberFormat="1" applyFont="1" applyBorder="1" applyAlignment="1">
      <alignment horizontal="right"/>
    </xf>
    <xf numFmtId="0" fontId="0" fillId="3" borderId="0" xfId="0" applyFill="1"/>
    <xf numFmtId="0" fontId="11" fillId="0" borderId="9" xfId="0" applyNumberFormat="1" applyFont="1" applyBorder="1" applyAlignment="1">
      <alignment horizontal="left" vertical="justify" wrapText="1"/>
    </xf>
    <xf numFmtId="0" fontId="2" fillId="0" borderId="0" xfId="0" applyFont="1"/>
    <xf numFmtId="0" fontId="1"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3" fillId="0" borderId="0" xfId="0" applyNumberFormat="1" applyFont="1" applyAlignment="1">
      <alignment wrapText="1"/>
    </xf>
    <xf numFmtId="2" fontId="5" fillId="0" borderId="1" xfId="0" applyNumberFormat="1" applyFont="1" applyBorder="1" applyAlignment="1">
      <alignment horizontal="center" vertical="center" wrapText="1"/>
    </xf>
    <xf numFmtId="0" fontId="5" fillId="0" borderId="8" xfId="0" applyFont="1" applyBorder="1" applyAlignment="1">
      <alignment horizontal="justify" vertical="top" wrapText="1"/>
    </xf>
    <xf numFmtId="0" fontId="5" fillId="0" borderId="2" xfId="0" applyFont="1" applyBorder="1" applyAlignment="1">
      <alignment horizontal="justify" vertical="top" wrapText="1"/>
    </xf>
    <xf numFmtId="3" fontId="3" fillId="0" borderId="8" xfId="0" applyNumberFormat="1" applyFont="1" applyBorder="1" applyAlignment="1">
      <alignment horizontal="right"/>
    </xf>
    <xf numFmtId="0" fontId="3" fillId="0" borderId="2" xfId="0" applyFont="1" applyBorder="1" applyAlignment="1">
      <alignment horizontal="right"/>
    </xf>
    <xf numFmtId="3" fontId="2" fillId="0" borderId="8" xfId="0" applyNumberFormat="1" applyFont="1" applyBorder="1" applyAlignment="1">
      <alignment horizontal="right" wrapText="1"/>
    </xf>
    <xf numFmtId="3" fontId="2" fillId="0" borderId="2" xfId="0" applyNumberFormat="1" applyFont="1" applyBorder="1" applyAlignment="1">
      <alignment horizontal="right" wrapText="1"/>
    </xf>
    <xf numFmtId="3" fontId="2" fillId="0" borderId="8" xfId="0" applyNumberFormat="1" applyFont="1" applyBorder="1" applyAlignment="1">
      <alignment horizontal="right"/>
    </xf>
    <xf numFmtId="3" fontId="2" fillId="0" borderId="2" xfId="0" applyNumberFormat="1" applyFont="1" applyBorder="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B0F0"/>
  </sheetPr>
  <dimension ref="A1:J25"/>
  <sheetViews>
    <sheetView tabSelected="1" topLeftCell="A10" workbookViewId="0">
      <selection activeCell="K16" sqref="K16"/>
    </sheetView>
  </sheetViews>
  <sheetFormatPr defaultRowHeight="12.5"/>
  <cols>
    <col min="1" max="1" width="3.7265625" customWidth="1"/>
    <col min="2" max="2" width="5.81640625" customWidth="1"/>
    <col min="3" max="3" width="37.81640625" customWidth="1"/>
    <col min="4" max="4" width="8.81640625" customWidth="1"/>
    <col min="5" max="6" width="8.1796875" customWidth="1"/>
    <col min="7" max="7" width="11.81640625" customWidth="1"/>
    <col min="8" max="8" width="9.1796875" customWidth="1"/>
    <col min="9" max="9" width="8.54296875" customWidth="1"/>
  </cols>
  <sheetData>
    <row r="1" spans="1:10" ht="18" customHeight="1">
      <c r="C1" s="54" t="s">
        <v>0</v>
      </c>
      <c r="D1" s="54"/>
      <c r="E1" s="54"/>
      <c r="F1" s="54"/>
      <c r="G1" s="54"/>
      <c r="H1" s="48"/>
    </row>
    <row r="2" spans="1:10" ht="27" customHeight="1">
      <c r="A2" s="55" t="s">
        <v>37</v>
      </c>
      <c r="B2" s="56"/>
      <c r="C2" s="56"/>
      <c r="D2" s="56"/>
      <c r="E2" s="56"/>
      <c r="F2" s="56"/>
      <c r="G2" s="56"/>
      <c r="H2" s="56"/>
      <c r="I2" s="56"/>
      <c r="J2" s="51"/>
    </row>
    <row r="3" spans="1:10" ht="28.5" customHeight="1">
      <c r="A3" s="57" t="s">
        <v>1</v>
      </c>
      <c r="B3" s="57"/>
      <c r="C3" s="57"/>
      <c r="D3" s="57"/>
      <c r="E3" s="57"/>
      <c r="F3" s="57"/>
      <c r="G3" s="57"/>
      <c r="H3" s="57"/>
      <c r="I3" s="57"/>
      <c r="J3" s="3"/>
    </row>
    <row r="4" spans="1:10" ht="73.5" customHeight="1">
      <c r="A4" s="4" t="s">
        <v>2</v>
      </c>
      <c r="B4" s="58" t="s">
        <v>3</v>
      </c>
      <c r="C4" s="58"/>
      <c r="D4" s="49" t="s">
        <v>4</v>
      </c>
      <c r="E4" s="6" t="s">
        <v>5</v>
      </c>
      <c r="F4" s="7" t="s">
        <v>6</v>
      </c>
      <c r="G4" s="8" t="s">
        <v>7</v>
      </c>
      <c r="H4" s="9"/>
    </row>
    <row r="5" spans="1:10" ht="39">
      <c r="A5" s="10">
        <v>1</v>
      </c>
      <c r="B5" s="11" t="s">
        <v>8</v>
      </c>
      <c r="C5" s="12" t="s">
        <v>9</v>
      </c>
      <c r="D5" s="13">
        <f>SUM(D6:D8)</f>
        <v>36</v>
      </c>
      <c r="E5" s="14">
        <v>9</v>
      </c>
      <c r="F5" s="15">
        <v>100</v>
      </c>
      <c r="G5" s="15">
        <f>SUM(G6:G8)</f>
        <v>32400</v>
      </c>
      <c r="H5" s="16"/>
    </row>
    <row r="6" spans="1:10" ht="41.5" customHeight="1">
      <c r="A6" s="17"/>
      <c r="B6" s="18" t="s">
        <v>10</v>
      </c>
      <c r="C6" s="19" t="s">
        <v>11</v>
      </c>
      <c r="D6" s="20">
        <v>21</v>
      </c>
      <c r="E6" s="21">
        <v>9</v>
      </c>
      <c r="F6" s="22">
        <v>100</v>
      </c>
      <c r="G6" s="50">
        <f>D6*E6*F6</f>
        <v>18900</v>
      </c>
      <c r="H6" s="16"/>
    </row>
    <row r="7" spans="1:10" ht="21">
      <c r="A7" s="17"/>
      <c r="B7" s="18" t="s">
        <v>12</v>
      </c>
      <c r="C7" s="19" t="s">
        <v>13</v>
      </c>
      <c r="D7" s="20">
        <v>3</v>
      </c>
      <c r="E7" s="21">
        <v>9</v>
      </c>
      <c r="F7" s="22">
        <v>100</v>
      </c>
      <c r="G7" s="50">
        <f>D7*E7*F7</f>
        <v>2700</v>
      </c>
      <c r="H7" s="16"/>
    </row>
    <row r="8" spans="1:10" ht="42">
      <c r="A8" s="17"/>
      <c r="B8" s="18" t="s">
        <v>14</v>
      </c>
      <c r="C8" s="19" t="s">
        <v>15</v>
      </c>
      <c r="D8" s="20">
        <v>12</v>
      </c>
      <c r="E8" s="21">
        <v>9</v>
      </c>
      <c r="F8" s="22">
        <v>100</v>
      </c>
      <c r="G8" s="50">
        <f>D8*E8*F8</f>
        <v>10800</v>
      </c>
      <c r="H8" s="16"/>
    </row>
    <row r="9" spans="1:10" ht="13">
      <c r="A9" s="23">
        <v>2</v>
      </c>
      <c r="B9" s="24" t="s">
        <v>16</v>
      </c>
      <c r="C9" s="25" t="s">
        <v>17</v>
      </c>
      <c r="D9" s="26">
        <f>D10+D11+D12</f>
        <v>12074</v>
      </c>
      <c r="E9" s="27">
        <v>9</v>
      </c>
      <c r="F9" s="28">
        <v>100</v>
      </c>
      <c r="G9" s="29">
        <f>G10+G11+G12</f>
        <v>10866600</v>
      </c>
      <c r="H9" s="16"/>
    </row>
    <row r="10" spans="1:10" ht="56.25" customHeight="1">
      <c r="A10" s="17"/>
      <c r="B10" s="17" t="s">
        <v>10</v>
      </c>
      <c r="C10" s="19" t="s">
        <v>18</v>
      </c>
      <c r="D10" s="20">
        <v>11301</v>
      </c>
      <c r="E10" s="21">
        <v>9</v>
      </c>
      <c r="F10" s="30">
        <v>100</v>
      </c>
      <c r="G10" s="22">
        <f>D10*E10*F10</f>
        <v>10170900</v>
      </c>
      <c r="H10" s="16"/>
    </row>
    <row r="11" spans="1:10" ht="21">
      <c r="A11" s="17"/>
      <c r="B11" s="17" t="s">
        <v>19</v>
      </c>
      <c r="C11" s="19" t="s">
        <v>20</v>
      </c>
      <c r="D11" s="20">
        <v>445</v>
      </c>
      <c r="E11" s="21">
        <v>9</v>
      </c>
      <c r="F11" s="30">
        <v>100</v>
      </c>
      <c r="G11" s="22">
        <f t="shared" ref="G11:G12" si="0">D11*E11*F11</f>
        <v>400500</v>
      </c>
      <c r="H11" s="16"/>
    </row>
    <row r="12" spans="1:10" ht="42">
      <c r="A12" s="17"/>
      <c r="B12" s="17" t="s">
        <v>14</v>
      </c>
      <c r="C12" s="19" t="s">
        <v>21</v>
      </c>
      <c r="D12" s="20">
        <v>328</v>
      </c>
      <c r="E12" s="21">
        <v>9</v>
      </c>
      <c r="F12" s="30">
        <v>100</v>
      </c>
      <c r="G12" s="22">
        <f t="shared" si="0"/>
        <v>295200</v>
      </c>
      <c r="H12" s="16"/>
    </row>
    <row r="13" spans="1:10" ht="12.75" customHeight="1">
      <c r="A13" s="31">
        <v>3</v>
      </c>
      <c r="B13" s="31" t="s">
        <v>22</v>
      </c>
      <c r="C13" s="32" t="s">
        <v>23</v>
      </c>
      <c r="D13" s="33">
        <f>D14</f>
        <v>83</v>
      </c>
      <c r="E13" s="34">
        <v>9</v>
      </c>
      <c r="F13" s="29">
        <v>100</v>
      </c>
      <c r="G13" s="29">
        <f>G14</f>
        <v>74700</v>
      </c>
      <c r="H13" s="16"/>
    </row>
    <row r="14" spans="1:10" ht="42">
      <c r="A14" s="17"/>
      <c r="B14" s="17"/>
      <c r="C14" s="19" t="s">
        <v>24</v>
      </c>
      <c r="D14" s="20">
        <v>83</v>
      </c>
      <c r="E14" s="21">
        <v>9</v>
      </c>
      <c r="F14" s="22">
        <v>100</v>
      </c>
      <c r="G14" s="22">
        <f>D14*F14*E14</f>
        <v>74700</v>
      </c>
      <c r="H14" s="16"/>
    </row>
    <row r="15" spans="1:10" ht="26">
      <c r="A15" s="31">
        <v>4</v>
      </c>
      <c r="B15" s="31" t="s">
        <v>25</v>
      </c>
      <c r="C15" s="35" t="s">
        <v>26</v>
      </c>
      <c r="D15" s="33">
        <f>SUM(D16:D19)</f>
        <v>944</v>
      </c>
      <c r="E15" s="34">
        <v>12</v>
      </c>
      <c r="F15" s="29">
        <v>140</v>
      </c>
      <c r="G15" s="29">
        <f>SUM(G16:G19)</f>
        <v>1586800</v>
      </c>
      <c r="H15" s="16"/>
    </row>
    <row r="16" spans="1:10" ht="42">
      <c r="A16" s="17"/>
      <c r="B16" s="18" t="s">
        <v>10</v>
      </c>
      <c r="C16" s="19" t="s">
        <v>27</v>
      </c>
      <c r="D16" s="36">
        <v>454</v>
      </c>
      <c r="E16" s="21">
        <v>12</v>
      </c>
      <c r="F16" s="22">
        <v>140</v>
      </c>
      <c r="G16" s="22">
        <f>D16*E16*F16</f>
        <v>762720</v>
      </c>
      <c r="H16" s="16"/>
    </row>
    <row r="17" spans="1:9" ht="21" hidden="1">
      <c r="A17" s="17"/>
      <c r="B17" s="18" t="s">
        <v>19</v>
      </c>
      <c r="C17" s="37" t="s">
        <v>28</v>
      </c>
      <c r="D17" s="38">
        <v>0</v>
      </c>
      <c r="E17" s="21">
        <v>9</v>
      </c>
      <c r="F17" s="22">
        <v>65</v>
      </c>
      <c r="G17" s="22">
        <f>D17*E17*F17</f>
        <v>0</v>
      </c>
      <c r="H17" s="16"/>
    </row>
    <row r="18" spans="1:9" ht="21">
      <c r="A18" s="59"/>
      <c r="B18" s="18" t="s">
        <v>14</v>
      </c>
      <c r="C18" s="19" t="s">
        <v>29</v>
      </c>
      <c r="D18" s="61">
        <v>490</v>
      </c>
      <c r="E18" s="63">
        <v>12</v>
      </c>
      <c r="F18" s="65">
        <v>140</v>
      </c>
      <c r="G18" s="65">
        <f>D18*E18*F18+880</f>
        <v>824080</v>
      </c>
      <c r="H18" s="16"/>
    </row>
    <row r="19" spans="1:9" ht="52.5">
      <c r="A19" s="60"/>
      <c r="B19" s="18"/>
      <c r="C19" s="39" t="s">
        <v>30</v>
      </c>
      <c r="D19" s="62"/>
      <c r="E19" s="64"/>
      <c r="F19" s="66"/>
      <c r="G19" s="66"/>
      <c r="H19" s="16"/>
    </row>
    <row r="20" spans="1:9" ht="13">
      <c r="A20" s="31"/>
      <c r="B20" s="31"/>
      <c r="C20" s="40" t="s">
        <v>31</v>
      </c>
      <c r="D20" s="34">
        <f>D15+D13+D9+D5</f>
        <v>13137</v>
      </c>
      <c r="E20" s="34"/>
      <c r="F20" s="29"/>
      <c r="G20" s="29">
        <f>G5+G9+G13+G15</f>
        <v>12560500</v>
      </c>
      <c r="H20" s="41"/>
    </row>
    <row r="21" spans="1:9" s="43" customFormat="1" ht="23.25" customHeight="1">
      <c r="A21" s="52" t="s">
        <v>39</v>
      </c>
      <c r="B21" s="52"/>
      <c r="C21" s="52"/>
      <c r="D21" s="52"/>
      <c r="E21" s="52"/>
      <c r="F21" s="52"/>
      <c r="G21" s="52"/>
      <c r="H21" s="42"/>
      <c r="I21" s="42"/>
    </row>
    <row r="22" spans="1:9">
      <c r="A22" s="48"/>
      <c r="B22" s="48"/>
      <c r="C22" s="48" t="s">
        <v>32</v>
      </c>
      <c r="D22" s="48" t="s">
        <v>33</v>
      </c>
      <c r="F22" s="48"/>
      <c r="G22" s="48"/>
      <c r="H22" s="48"/>
      <c r="I22" s="48"/>
    </row>
    <row r="23" spans="1:9">
      <c r="A23" s="48"/>
      <c r="B23" s="48"/>
      <c r="C23" s="48" t="s">
        <v>34</v>
      </c>
      <c r="D23" s="48" t="s">
        <v>35</v>
      </c>
      <c r="F23" s="48"/>
      <c r="G23" s="48"/>
      <c r="H23" s="48"/>
      <c r="I23" s="48"/>
    </row>
    <row r="24" spans="1:9">
      <c r="G24" s="48" t="s">
        <v>36</v>
      </c>
      <c r="H24" s="48"/>
    </row>
    <row r="25" spans="1:9">
      <c r="G25" s="53"/>
      <c r="H25" s="53"/>
    </row>
  </sheetData>
  <mergeCells count="11">
    <mergeCell ref="A21:G21"/>
    <mergeCell ref="G25:H25"/>
    <mergeCell ref="C1:G1"/>
    <mergeCell ref="A2:I2"/>
    <mergeCell ref="A3:I3"/>
    <mergeCell ref="B4:C4"/>
    <mergeCell ref="A18:A19"/>
    <mergeCell ref="D18:D19"/>
    <mergeCell ref="E18:E19"/>
    <mergeCell ref="F18:F19"/>
    <mergeCell ref="G18:G19"/>
  </mergeCells>
  <pageMargins left="0.51181102362204722" right="0.31496062992125984" top="0.35433070866141736" bottom="0.35433070866141736" header="0.4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tabColor rgb="FF00B0F0"/>
  </sheetPr>
  <dimension ref="A1:J25"/>
  <sheetViews>
    <sheetView topLeftCell="A16" workbookViewId="0">
      <selection activeCell="A2" sqref="A2:XFD2"/>
    </sheetView>
  </sheetViews>
  <sheetFormatPr defaultRowHeight="12.5"/>
  <cols>
    <col min="1" max="1" width="3.7265625" customWidth="1"/>
    <col min="2" max="2" width="5.81640625" customWidth="1"/>
    <col min="3" max="3" width="37.81640625" customWidth="1"/>
    <col min="4" max="4" width="8.81640625" customWidth="1"/>
    <col min="5" max="6" width="8.1796875" customWidth="1"/>
    <col min="7" max="7" width="11.81640625" customWidth="1"/>
    <col min="8" max="8" width="9.1796875" customWidth="1"/>
    <col min="9" max="9" width="8.54296875" customWidth="1"/>
  </cols>
  <sheetData>
    <row r="1" spans="1:10" ht="15.5">
      <c r="C1" s="54" t="s">
        <v>0</v>
      </c>
      <c r="D1" s="54"/>
      <c r="E1" s="54"/>
      <c r="F1" s="54"/>
      <c r="G1" s="54"/>
      <c r="H1" s="45"/>
    </row>
    <row r="2" spans="1:10">
      <c r="A2" s="55" t="s">
        <v>37</v>
      </c>
      <c r="B2" s="56"/>
      <c r="C2" s="56"/>
      <c r="D2" s="56"/>
      <c r="E2" s="56"/>
      <c r="F2" s="56"/>
      <c r="G2" s="56"/>
      <c r="H2" s="56"/>
      <c r="I2" s="56"/>
      <c r="J2" s="51"/>
    </row>
    <row r="3" spans="1:10" ht="28.5" customHeight="1">
      <c r="A3" s="57" t="s">
        <v>1</v>
      </c>
      <c r="B3" s="57"/>
      <c r="C3" s="57"/>
      <c r="D3" s="57"/>
      <c r="E3" s="57"/>
      <c r="F3" s="57"/>
      <c r="G3" s="57"/>
      <c r="H3" s="57"/>
      <c r="I3" s="57"/>
      <c r="J3" s="3"/>
    </row>
    <row r="4" spans="1:10" ht="73.5" customHeight="1">
      <c r="A4" s="4" t="s">
        <v>2</v>
      </c>
      <c r="B4" s="58" t="s">
        <v>3</v>
      </c>
      <c r="C4" s="58"/>
      <c r="D4" s="46" t="s">
        <v>4</v>
      </c>
      <c r="E4" s="6" t="s">
        <v>5</v>
      </c>
      <c r="F4" s="7" t="s">
        <v>6</v>
      </c>
      <c r="G4" s="8" t="s">
        <v>7</v>
      </c>
      <c r="H4" s="9"/>
    </row>
    <row r="5" spans="1:10" ht="39">
      <c r="A5" s="10">
        <v>1</v>
      </c>
      <c r="B5" s="11" t="s">
        <v>8</v>
      </c>
      <c r="C5" s="12" t="s">
        <v>9</v>
      </c>
      <c r="D5" s="13">
        <f>SUM(D6:D8)</f>
        <v>194</v>
      </c>
      <c r="E5" s="14">
        <v>9</v>
      </c>
      <c r="F5" s="15">
        <v>100</v>
      </c>
      <c r="G5" s="15">
        <f>SUM(G6:G8)</f>
        <v>174600</v>
      </c>
      <c r="H5" s="16"/>
    </row>
    <row r="6" spans="1:10" ht="46.5" customHeight="1">
      <c r="A6" s="17"/>
      <c r="B6" s="18" t="s">
        <v>10</v>
      </c>
      <c r="C6" s="19" t="s">
        <v>11</v>
      </c>
      <c r="D6" s="20">
        <v>87</v>
      </c>
      <c r="E6" s="21">
        <v>9</v>
      </c>
      <c r="F6" s="22">
        <v>100</v>
      </c>
      <c r="G6" s="47">
        <f>D6*E6*F6</f>
        <v>78300</v>
      </c>
      <c r="H6" s="16"/>
    </row>
    <row r="7" spans="1:10" ht="21">
      <c r="A7" s="17"/>
      <c r="B7" s="18" t="s">
        <v>12</v>
      </c>
      <c r="C7" s="19" t="s">
        <v>13</v>
      </c>
      <c r="D7" s="20">
        <v>18</v>
      </c>
      <c r="E7" s="21">
        <v>9</v>
      </c>
      <c r="F7" s="22">
        <v>100</v>
      </c>
      <c r="G7" s="47">
        <f>D7*E7*F7</f>
        <v>16200</v>
      </c>
      <c r="H7" s="16"/>
    </row>
    <row r="8" spans="1:10" ht="42">
      <c r="A8" s="17"/>
      <c r="B8" s="18" t="s">
        <v>14</v>
      </c>
      <c r="C8" s="19" t="s">
        <v>15</v>
      </c>
      <c r="D8" s="20">
        <v>89</v>
      </c>
      <c r="E8" s="21">
        <v>9</v>
      </c>
      <c r="F8" s="22">
        <v>100</v>
      </c>
      <c r="G8" s="47">
        <f>D8*E8*F8</f>
        <v>80100</v>
      </c>
      <c r="H8" s="16"/>
    </row>
    <row r="9" spans="1:10" ht="13">
      <c r="A9" s="23">
        <v>2</v>
      </c>
      <c r="B9" s="24" t="s">
        <v>16</v>
      </c>
      <c r="C9" s="25" t="s">
        <v>17</v>
      </c>
      <c r="D9" s="26">
        <f>D10+D11+D12</f>
        <v>13824</v>
      </c>
      <c r="E9" s="27">
        <v>9</v>
      </c>
      <c r="F9" s="28">
        <v>100</v>
      </c>
      <c r="G9" s="29">
        <f>G10+G11+G12</f>
        <v>12441600</v>
      </c>
      <c r="H9" s="16"/>
    </row>
    <row r="10" spans="1:10" ht="56.25" customHeight="1">
      <c r="A10" s="17"/>
      <c r="B10" s="17" t="s">
        <v>10</v>
      </c>
      <c r="C10" s="19" t="s">
        <v>18</v>
      </c>
      <c r="D10" s="20">
        <v>13119</v>
      </c>
      <c r="E10" s="21">
        <v>9</v>
      </c>
      <c r="F10" s="30">
        <v>100</v>
      </c>
      <c r="G10" s="22">
        <f>D10*E10*F10</f>
        <v>11807100</v>
      </c>
      <c r="H10" s="16"/>
    </row>
    <row r="11" spans="1:10" ht="21">
      <c r="A11" s="17"/>
      <c r="B11" s="17" t="s">
        <v>19</v>
      </c>
      <c r="C11" s="19" t="s">
        <v>20</v>
      </c>
      <c r="D11" s="20">
        <v>429</v>
      </c>
      <c r="E11" s="21">
        <v>9</v>
      </c>
      <c r="F11" s="30">
        <v>100</v>
      </c>
      <c r="G11" s="22">
        <f t="shared" ref="G11:G12" si="0">D11*E11*F11</f>
        <v>386100</v>
      </c>
      <c r="H11" s="16"/>
    </row>
    <row r="12" spans="1:10" ht="42">
      <c r="A12" s="17"/>
      <c r="B12" s="17" t="s">
        <v>14</v>
      </c>
      <c r="C12" s="19" t="s">
        <v>21</v>
      </c>
      <c r="D12" s="20">
        <v>276</v>
      </c>
      <c r="E12" s="21">
        <v>9</v>
      </c>
      <c r="F12" s="30">
        <v>100</v>
      </c>
      <c r="G12" s="22">
        <f t="shared" si="0"/>
        <v>248400</v>
      </c>
      <c r="H12" s="16"/>
    </row>
    <row r="13" spans="1:10" ht="12.75" customHeight="1">
      <c r="A13" s="31">
        <v>3</v>
      </c>
      <c r="B13" s="31" t="s">
        <v>22</v>
      </c>
      <c r="C13" s="32" t="s">
        <v>23</v>
      </c>
      <c r="D13" s="33">
        <f>D14</f>
        <v>189</v>
      </c>
      <c r="E13" s="34">
        <v>9</v>
      </c>
      <c r="F13" s="29">
        <v>100</v>
      </c>
      <c r="G13" s="29">
        <f>G14</f>
        <v>170100</v>
      </c>
      <c r="H13" s="16"/>
    </row>
    <row r="14" spans="1:10" ht="42">
      <c r="A14" s="17"/>
      <c r="B14" s="17"/>
      <c r="C14" s="19" t="s">
        <v>24</v>
      </c>
      <c r="D14" s="20">
        <v>189</v>
      </c>
      <c r="E14" s="21">
        <v>9</v>
      </c>
      <c r="F14" s="22">
        <v>100</v>
      </c>
      <c r="G14" s="22">
        <f>D14*F14*E14</f>
        <v>170100</v>
      </c>
      <c r="H14" s="16"/>
    </row>
    <row r="15" spans="1:10" ht="26">
      <c r="A15" s="31">
        <v>4</v>
      </c>
      <c r="B15" s="31" t="s">
        <v>25</v>
      </c>
      <c r="C15" s="35" t="s">
        <v>26</v>
      </c>
      <c r="D15" s="33">
        <f>SUM(D16:D19)</f>
        <v>1306</v>
      </c>
      <c r="E15" s="34">
        <v>12</v>
      </c>
      <c r="F15" s="29">
        <v>100</v>
      </c>
      <c r="G15" s="29">
        <f>SUM(G16:G19)</f>
        <v>1567200</v>
      </c>
      <c r="H15" s="16"/>
    </row>
    <row r="16" spans="1:10" ht="42">
      <c r="A16" s="17"/>
      <c r="B16" s="18" t="s">
        <v>10</v>
      </c>
      <c r="C16" s="19" t="s">
        <v>27</v>
      </c>
      <c r="D16" s="36">
        <v>630</v>
      </c>
      <c r="E16" s="21">
        <v>12</v>
      </c>
      <c r="F16" s="22">
        <v>100</v>
      </c>
      <c r="G16" s="22">
        <f>D16*E16*F16</f>
        <v>756000</v>
      </c>
      <c r="H16" s="16"/>
    </row>
    <row r="17" spans="1:9" ht="21" hidden="1">
      <c r="A17" s="17"/>
      <c r="B17" s="18" t="s">
        <v>19</v>
      </c>
      <c r="C17" s="37" t="s">
        <v>28</v>
      </c>
      <c r="D17" s="38">
        <v>0</v>
      </c>
      <c r="E17" s="21">
        <v>9</v>
      </c>
      <c r="F17" s="22">
        <v>65</v>
      </c>
      <c r="G17" s="22">
        <f>D17*E17*F17</f>
        <v>0</v>
      </c>
      <c r="H17" s="16"/>
    </row>
    <row r="18" spans="1:9" ht="21">
      <c r="A18" s="59"/>
      <c r="B18" s="18" t="s">
        <v>14</v>
      </c>
      <c r="C18" s="19" t="s">
        <v>29</v>
      </c>
      <c r="D18" s="61">
        <v>676</v>
      </c>
      <c r="E18" s="63">
        <v>12</v>
      </c>
      <c r="F18" s="65">
        <v>100</v>
      </c>
      <c r="G18" s="65">
        <f>D18*E18*F18</f>
        <v>811200</v>
      </c>
      <c r="H18" s="16"/>
    </row>
    <row r="19" spans="1:9" ht="52.5">
      <c r="A19" s="60"/>
      <c r="B19" s="18"/>
      <c r="C19" s="39" t="s">
        <v>30</v>
      </c>
      <c r="D19" s="62"/>
      <c r="E19" s="64"/>
      <c r="F19" s="66"/>
      <c r="G19" s="66"/>
      <c r="H19" s="16"/>
    </row>
    <row r="20" spans="1:9" ht="13">
      <c r="A20" s="31"/>
      <c r="B20" s="31"/>
      <c r="C20" s="40" t="s">
        <v>31</v>
      </c>
      <c r="D20" s="34">
        <f>D15+D13+D9+D5</f>
        <v>15513</v>
      </c>
      <c r="E20" s="34"/>
      <c r="F20" s="29"/>
      <c r="G20" s="29">
        <f>G5+G9+G13+G15</f>
        <v>14353500</v>
      </c>
      <c r="H20" s="41"/>
    </row>
    <row r="21" spans="1:9" s="43" customFormat="1" ht="23.25" customHeight="1">
      <c r="A21" s="52" t="s">
        <v>38</v>
      </c>
      <c r="B21" s="52"/>
      <c r="C21" s="52"/>
      <c r="D21" s="52"/>
      <c r="E21" s="52"/>
      <c r="F21" s="52"/>
      <c r="G21" s="52"/>
      <c r="H21" s="42"/>
      <c r="I21" s="42"/>
    </row>
    <row r="22" spans="1:9">
      <c r="A22" s="45"/>
      <c r="B22" s="45"/>
      <c r="C22" s="45" t="s">
        <v>32</v>
      </c>
      <c r="D22" s="45" t="s">
        <v>33</v>
      </c>
      <c r="F22" s="45"/>
      <c r="G22" s="45"/>
      <c r="H22" s="45"/>
      <c r="I22" s="45"/>
    </row>
    <row r="23" spans="1:9">
      <c r="A23" s="45"/>
      <c r="B23" s="45"/>
      <c r="C23" s="45" t="s">
        <v>34</v>
      </c>
      <c r="D23" s="45" t="s">
        <v>35</v>
      </c>
      <c r="F23" s="45"/>
      <c r="G23" s="45"/>
      <c r="H23" s="45"/>
      <c r="I23" s="45"/>
    </row>
    <row r="24" spans="1:9">
      <c r="G24" s="45" t="s">
        <v>36</v>
      </c>
      <c r="H24" s="45"/>
    </row>
    <row r="25" spans="1:9">
      <c r="G25" s="53"/>
      <c r="H25" s="53"/>
    </row>
  </sheetData>
  <mergeCells count="11">
    <mergeCell ref="A21:G21"/>
    <mergeCell ref="G25:H25"/>
    <mergeCell ref="C1:G1"/>
    <mergeCell ref="A2:I2"/>
    <mergeCell ref="A3:I3"/>
    <mergeCell ref="B4:C4"/>
    <mergeCell ref="A18:A19"/>
    <mergeCell ref="D18:D19"/>
    <mergeCell ref="E18:E19"/>
    <mergeCell ref="F18:F19"/>
    <mergeCell ref="G18:G19"/>
  </mergeCells>
  <pageMargins left="0.5118110236220472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sheetPr>
    <tabColor rgb="FF00B0F0"/>
  </sheetPr>
  <dimension ref="A1:J25"/>
  <sheetViews>
    <sheetView topLeftCell="A13" workbookViewId="0">
      <selection activeCell="H16" sqref="H16"/>
    </sheetView>
  </sheetViews>
  <sheetFormatPr defaultRowHeight="12.5"/>
  <cols>
    <col min="1" max="1" width="3.7265625" customWidth="1"/>
    <col min="2" max="2" width="5.81640625" customWidth="1"/>
    <col min="3" max="3" width="37.81640625" customWidth="1"/>
    <col min="4" max="4" width="8.81640625" customWidth="1"/>
    <col min="5" max="6" width="8.1796875" customWidth="1"/>
    <col min="7" max="7" width="11.81640625" customWidth="1"/>
    <col min="8" max="8" width="8.1796875" customWidth="1"/>
    <col min="9" max="9" width="8.54296875" customWidth="1"/>
  </cols>
  <sheetData>
    <row r="1" spans="1:10" ht="15.5">
      <c r="C1" s="54" t="s">
        <v>0</v>
      </c>
      <c r="D1" s="54"/>
      <c r="E1" s="54"/>
      <c r="F1" s="54"/>
      <c r="G1" s="54"/>
      <c r="H1" s="1"/>
    </row>
    <row r="2" spans="1:10">
      <c r="A2" s="55" t="s">
        <v>37</v>
      </c>
      <c r="B2" s="56"/>
      <c r="C2" s="56"/>
      <c r="D2" s="56"/>
      <c r="E2" s="56"/>
      <c r="F2" s="56"/>
      <c r="G2" s="56"/>
      <c r="H2" s="56"/>
      <c r="I2" s="56"/>
      <c r="J2" s="2"/>
    </row>
    <row r="3" spans="1:10" ht="28.5" customHeight="1">
      <c r="A3" s="57" t="s">
        <v>1</v>
      </c>
      <c r="B3" s="57"/>
      <c r="C3" s="57"/>
      <c r="D3" s="57"/>
      <c r="E3" s="57"/>
      <c r="F3" s="57"/>
      <c r="G3" s="57"/>
      <c r="H3" s="57"/>
      <c r="I3" s="57"/>
      <c r="J3" s="3"/>
    </row>
    <row r="4" spans="1:10" ht="73.5" customHeight="1">
      <c r="A4" s="4" t="s">
        <v>2</v>
      </c>
      <c r="B4" s="58" t="s">
        <v>3</v>
      </c>
      <c r="C4" s="58"/>
      <c r="D4" s="5" t="s">
        <v>4</v>
      </c>
      <c r="E4" s="6" t="s">
        <v>5</v>
      </c>
      <c r="F4" s="7" t="s">
        <v>6</v>
      </c>
      <c r="G4" s="8" t="s">
        <v>7</v>
      </c>
      <c r="H4" s="9"/>
    </row>
    <row r="5" spans="1:10" ht="39">
      <c r="A5" s="10">
        <v>1</v>
      </c>
      <c r="B5" s="11" t="s">
        <v>8</v>
      </c>
      <c r="C5" s="12" t="s">
        <v>9</v>
      </c>
      <c r="D5" s="13">
        <f>SUM(D6:D8)</f>
        <v>194</v>
      </c>
      <c r="E5" s="14">
        <v>9</v>
      </c>
      <c r="F5" s="15">
        <v>100</v>
      </c>
      <c r="G5" s="15">
        <f>SUM(G6:G8)</f>
        <v>174600</v>
      </c>
      <c r="H5" s="16"/>
    </row>
    <row r="6" spans="1:10" ht="46.5" customHeight="1">
      <c r="A6" s="17"/>
      <c r="B6" s="18" t="s">
        <v>10</v>
      </c>
      <c r="C6" s="19" t="s">
        <v>11</v>
      </c>
      <c r="D6" s="20">
        <v>87</v>
      </c>
      <c r="E6" s="21">
        <v>9</v>
      </c>
      <c r="F6" s="22">
        <v>100</v>
      </c>
      <c r="G6" s="44">
        <f>D6*E6*F6</f>
        <v>78300</v>
      </c>
      <c r="H6" s="16"/>
    </row>
    <row r="7" spans="1:10" ht="21">
      <c r="A7" s="17"/>
      <c r="B7" s="18" t="s">
        <v>12</v>
      </c>
      <c r="C7" s="19" t="s">
        <v>13</v>
      </c>
      <c r="D7" s="20">
        <v>18</v>
      </c>
      <c r="E7" s="21">
        <v>9</v>
      </c>
      <c r="F7" s="22">
        <v>100</v>
      </c>
      <c r="G7" s="44">
        <f>D7*E7*F7</f>
        <v>16200</v>
      </c>
      <c r="H7" s="16"/>
    </row>
    <row r="8" spans="1:10" ht="42">
      <c r="A8" s="17"/>
      <c r="B8" s="18" t="s">
        <v>14</v>
      </c>
      <c r="C8" s="19" t="s">
        <v>15</v>
      </c>
      <c r="D8" s="20">
        <v>89</v>
      </c>
      <c r="E8" s="21">
        <v>9</v>
      </c>
      <c r="F8" s="22">
        <v>100</v>
      </c>
      <c r="G8" s="44">
        <f>D8*E8*F8</f>
        <v>80100</v>
      </c>
      <c r="H8" s="16"/>
    </row>
    <row r="9" spans="1:10" ht="13">
      <c r="A9" s="23">
        <v>2</v>
      </c>
      <c r="B9" s="24" t="s">
        <v>16</v>
      </c>
      <c r="C9" s="25" t="s">
        <v>17</v>
      </c>
      <c r="D9" s="26">
        <f>D10+D11+D12</f>
        <v>13824</v>
      </c>
      <c r="E9" s="27">
        <v>9</v>
      </c>
      <c r="F9" s="28">
        <v>75</v>
      </c>
      <c r="G9" s="29">
        <v>9331200</v>
      </c>
      <c r="H9" s="16"/>
    </row>
    <row r="10" spans="1:10" ht="56.25" customHeight="1">
      <c r="A10" s="17"/>
      <c r="B10" s="17" t="s">
        <v>10</v>
      </c>
      <c r="C10" s="19" t="s">
        <v>18</v>
      </c>
      <c r="D10" s="20">
        <v>13119</v>
      </c>
      <c r="E10" s="21">
        <v>9</v>
      </c>
      <c r="F10" s="30">
        <v>75</v>
      </c>
      <c r="G10" s="22">
        <v>8855325</v>
      </c>
      <c r="H10" s="16"/>
    </row>
    <row r="11" spans="1:10" ht="21">
      <c r="A11" s="17"/>
      <c r="B11" s="17" t="s">
        <v>19</v>
      </c>
      <c r="C11" s="19" t="s">
        <v>20</v>
      </c>
      <c r="D11" s="20">
        <v>429</v>
      </c>
      <c r="E11" s="21">
        <v>9</v>
      </c>
      <c r="F11" s="30">
        <v>75</v>
      </c>
      <c r="G11" s="22">
        <f t="shared" ref="G11:G12" si="0">D11*E11*F11</f>
        <v>289575</v>
      </c>
      <c r="H11" s="16"/>
    </row>
    <row r="12" spans="1:10" ht="42">
      <c r="A12" s="17"/>
      <c r="B12" s="17" t="s">
        <v>14</v>
      </c>
      <c r="C12" s="19" t="s">
        <v>21</v>
      </c>
      <c r="D12" s="20">
        <v>276</v>
      </c>
      <c r="E12" s="21">
        <v>9</v>
      </c>
      <c r="F12" s="30">
        <v>75</v>
      </c>
      <c r="G12" s="22">
        <f t="shared" si="0"/>
        <v>186300</v>
      </c>
      <c r="H12" s="16"/>
    </row>
    <row r="13" spans="1:10" ht="12.75" customHeight="1">
      <c r="A13" s="31">
        <v>3</v>
      </c>
      <c r="B13" s="31" t="s">
        <v>22</v>
      </c>
      <c r="C13" s="32" t="s">
        <v>23</v>
      </c>
      <c r="D13" s="33">
        <f>D14</f>
        <v>189</v>
      </c>
      <c r="E13" s="34">
        <v>9</v>
      </c>
      <c r="F13" s="29">
        <v>65</v>
      </c>
      <c r="G13" s="29">
        <f>G14</f>
        <v>110565</v>
      </c>
      <c r="H13" s="16"/>
    </row>
    <row r="14" spans="1:10" ht="42">
      <c r="A14" s="17"/>
      <c r="B14" s="17"/>
      <c r="C14" s="19" t="s">
        <v>24</v>
      </c>
      <c r="D14" s="20">
        <v>189</v>
      </c>
      <c r="E14" s="21">
        <v>9</v>
      </c>
      <c r="F14" s="22">
        <v>65</v>
      </c>
      <c r="G14" s="22">
        <f>D14*F14*E14</f>
        <v>110565</v>
      </c>
      <c r="H14" s="16"/>
    </row>
    <row r="15" spans="1:10" ht="26">
      <c r="A15" s="31">
        <v>4</v>
      </c>
      <c r="B15" s="31" t="s">
        <v>25</v>
      </c>
      <c r="C15" s="35" t="s">
        <v>26</v>
      </c>
      <c r="D15" s="33">
        <f>SUM(D16:D19)</f>
        <v>1306</v>
      </c>
      <c r="E15" s="34">
        <v>12</v>
      </c>
      <c r="F15" s="29">
        <v>70</v>
      </c>
      <c r="G15" s="29">
        <f>SUM(G16:G19)</f>
        <v>1097040</v>
      </c>
      <c r="H15" s="16"/>
    </row>
    <row r="16" spans="1:10" ht="42">
      <c r="A16" s="17"/>
      <c r="B16" s="18" t="s">
        <v>10</v>
      </c>
      <c r="C16" s="19" t="s">
        <v>27</v>
      </c>
      <c r="D16" s="36">
        <v>630</v>
      </c>
      <c r="E16" s="21">
        <v>12</v>
      </c>
      <c r="F16" s="22">
        <v>70</v>
      </c>
      <c r="G16" s="22">
        <f>D16*E16*F16</f>
        <v>529200</v>
      </c>
      <c r="H16" s="16"/>
    </row>
    <row r="17" spans="1:9" ht="21" hidden="1">
      <c r="A17" s="17"/>
      <c r="B17" s="18" t="s">
        <v>19</v>
      </c>
      <c r="C17" s="37" t="s">
        <v>28</v>
      </c>
      <c r="D17" s="38">
        <v>0</v>
      </c>
      <c r="E17" s="21">
        <v>9</v>
      </c>
      <c r="F17" s="22">
        <v>65</v>
      </c>
      <c r="G17" s="22">
        <f>D17*E17*F17</f>
        <v>0</v>
      </c>
      <c r="H17" s="16"/>
    </row>
    <row r="18" spans="1:9" ht="21">
      <c r="A18" s="59"/>
      <c r="B18" s="18" t="s">
        <v>14</v>
      </c>
      <c r="C18" s="19" t="s">
        <v>29</v>
      </c>
      <c r="D18" s="61">
        <v>676</v>
      </c>
      <c r="E18" s="63">
        <v>12</v>
      </c>
      <c r="F18" s="65">
        <v>70</v>
      </c>
      <c r="G18" s="65">
        <f>D18*E18*F18</f>
        <v>567840</v>
      </c>
      <c r="H18" s="16"/>
    </row>
    <row r="19" spans="1:9" ht="52.5">
      <c r="A19" s="60"/>
      <c r="B19" s="18"/>
      <c r="C19" s="39" t="s">
        <v>30</v>
      </c>
      <c r="D19" s="62"/>
      <c r="E19" s="64"/>
      <c r="F19" s="66"/>
      <c r="G19" s="66"/>
      <c r="H19" s="16"/>
    </row>
    <row r="20" spans="1:9" ht="13">
      <c r="A20" s="31"/>
      <c r="B20" s="31"/>
      <c r="C20" s="40" t="s">
        <v>31</v>
      </c>
      <c r="D20" s="34">
        <f>D15+D13+D9+D5</f>
        <v>15513</v>
      </c>
      <c r="E20" s="34"/>
      <c r="F20" s="29"/>
      <c r="G20" s="29">
        <v>10713405</v>
      </c>
      <c r="H20" s="41">
        <f>G15+G13+G9+G5</f>
        <v>10713405</v>
      </c>
    </row>
    <row r="21" spans="1:9" s="43" customFormat="1" ht="23.25" customHeight="1">
      <c r="A21" s="52" t="s">
        <v>38</v>
      </c>
      <c r="B21" s="52"/>
      <c r="C21" s="52"/>
      <c r="D21" s="52"/>
      <c r="E21" s="52"/>
      <c r="F21" s="52"/>
      <c r="G21" s="52"/>
      <c r="H21" s="42"/>
      <c r="I21" s="42"/>
    </row>
    <row r="22" spans="1:9">
      <c r="A22" s="1"/>
      <c r="B22" s="1"/>
      <c r="C22" s="1" t="s">
        <v>32</v>
      </c>
      <c r="D22" s="1" t="s">
        <v>33</v>
      </c>
      <c r="F22" s="1"/>
      <c r="G22" s="1"/>
      <c r="H22" s="1"/>
      <c r="I22" s="1"/>
    </row>
    <row r="23" spans="1:9">
      <c r="A23" s="1"/>
      <c r="B23" s="1"/>
      <c r="C23" s="1" t="s">
        <v>34</v>
      </c>
      <c r="D23" s="1" t="s">
        <v>35</v>
      </c>
      <c r="F23" s="1"/>
      <c r="G23" s="1"/>
      <c r="H23" s="1"/>
      <c r="I23" s="1"/>
    </row>
    <row r="24" spans="1:9">
      <c r="G24" s="1" t="s">
        <v>36</v>
      </c>
      <c r="H24" s="1"/>
    </row>
    <row r="25" spans="1:9">
      <c r="G25" s="53"/>
      <c r="H25" s="53"/>
    </row>
  </sheetData>
  <mergeCells count="11">
    <mergeCell ref="A21:G21"/>
    <mergeCell ref="G25:H25"/>
    <mergeCell ref="C1:G1"/>
    <mergeCell ref="A2:I2"/>
    <mergeCell ref="A3:I3"/>
    <mergeCell ref="B4:C4"/>
    <mergeCell ref="A18:A19"/>
    <mergeCell ref="D18:D19"/>
    <mergeCell ref="E18:E19"/>
    <mergeCell ref="F18:F19"/>
    <mergeCell ref="G18:G19"/>
  </mergeCells>
  <pageMargins left="0.5118110236220472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Anexa Burse HCL2021 (cu 140 )</vt:lpstr>
      <vt:lpstr>Anexa Burse HCL2021 (cu 100)</vt:lpstr>
      <vt:lpstr>Anexa Burse HCL2021</vt:lpstr>
      <vt:lpstr>'Anexa Burse HCL2021'!Print_Area</vt:lpstr>
      <vt:lpstr>'Anexa Burse HCL2021 (cu 100)'!Print_Area</vt:lpstr>
      <vt:lpstr>'Anexa Burse HCL2021 (cu 140 )'!Print_Area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mjurca</dc:creator>
  <cp:lastModifiedBy>mmilivoievici</cp:lastModifiedBy>
  <cp:lastPrinted>2021-05-06T08:31:16Z</cp:lastPrinted>
  <dcterms:created xsi:type="dcterms:W3CDTF">2019-05-27T06:13:26Z</dcterms:created>
  <dcterms:modified xsi:type="dcterms:W3CDTF">2021-05-06T09:07:21Z</dcterms:modified>
</cp:coreProperties>
</file>