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125" yWindow="1125" windowWidth="24480" windowHeight="15165" tabRatio="500"/>
  </bookViews>
  <sheets>
    <sheet name="Sheet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/>
  <c r="F8"/>
  <c r="F6"/>
  <c r="F20"/>
  <c r="F21"/>
  <c r="F22"/>
  <c r="F23"/>
  <c r="F24"/>
  <c r="F25"/>
  <c r="F26"/>
  <c r="F19"/>
  <c r="F15"/>
  <c r="F30"/>
  <c r="F29"/>
  <c r="F9"/>
  <c r="F31"/>
</calcChain>
</file>

<file path=xl/sharedStrings.xml><?xml version="1.0" encoding="utf-8"?>
<sst xmlns="http://schemas.openxmlformats.org/spreadsheetml/2006/main" count="77" uniqueCount="45">
  <si>
    <t xml:space="preserve">DEVIZ DE CHELTUIELI ESTIMATIVE  - TIMISOARA - </t>
  </si>
  <si>
    <t xml:space="preserve">
Campionat European Eurobasket Feminin 2015" 
perioada 09-16.06.2015
</t>
  </si>
  <si>
    <t>Nr ctr</t>
  </si>
  <si>
    <t>Denumirea cheltuielilor</t>
  </si>
  <si>
    <t>Nr pers/buc</t>
  </si>
  <si>
    <t>Nr de zile</t>
  </si>
  <si>
    <t>Tarif/zi/pers</t>
  </si>
  <si>
    <t>Total</t>
  </si>
  <si>
    <t>I</t>
  </si>
  <si>
    <t xml:space="preserve">Cazare </t>
  </si>
  <si>
    <t>Cazare Staff TV ( 20 pers x 8 nopti x 270 lei = 43.200 )</t>
  </si>
  <si>
    <t>Cazare invitati VVIP si VIP ( 40 pers x 5 nopti x 400 lei = 100.000 )</t>
  </si>
  <si>
    <t>II</t>
  </si>
  <si>
    <t>Transport</t>
  </si>
  <si>
    <t>bilete avion oficiali</t>
  </si>
  <si>
    <t>-</t>
  </si>
  <si>
    <t>inchirierei autocar 35 locuri - 3 echipe</t>
  </si>
  <si>
    <t>inchiriere minibus 20 locuri</t>
  </si>
  <si>
    <t>inchirieri masini oficiali</t>
  </si>
  <si>
    <t>inchiriere shuttle bus 8 locuri</t>
  </si>
  <si>
    <t>III</t>
  </si>
  <si>
    <t>Marketing/Promovare/Productie</t>
  </si>
  <si>
    <t>inchiriere echipemente profesionale sonorizare, etc</t>
  </si>
  <si>
    <t>inchiriere echipemente foto conform cerinte FIBA</t>
  </si>
  <si>
    <t>Necesar alimente locatie</t>
  </si>
  <si>
    <t>Apa ( 7 zile x 1500 l x 1 leu = 10.500)</t>
  </si>
  <si>
    <t>Racoritoare ( 600 doze x 7 zile x 2 lei = 8.400)</t>
  </si>
  <si>
    <t>Aparat cafea (5buc  x 7 zile x 150 lei = 5.250 )</t>
  </si>
  <si>
    <t xml:space="preserve">Staff Catering ( 20 pers x 5 zile x 65 lei = 6.500 ) </t>
  </si>
  <si>
    <t>Vip Catering  (100 pers. X 10 meciuri x 85 lei = 85.000)</t>
  </si>
  <si>
    <t>Catering Media ( 40 pers x 25 lei x 5 zile = 5.000 )</t>
  </si>
  <si>
    <t>Catering ( 150 pers x 5 zile x 60 lei = 45 .000 )</t>
  </si>
  <si>
    <t xml:space="preserve">Catering petrecere de final </t>
  </si>
  <si>
    <t>IV</t>
  </si>
  <si>
    <t>Barem de  Arbitraj</t>
  </si>
  <si>
    <t>TOTAL GENERAL</t>
  </si>
  <si>
    <t>taxe  oficiali</t>
  </si>
  <si>
    <t>Materiale promotionale ( 6x info desk, 4x welcome desk, 30 x banner, 10x mesh, 50x roll up, 5000 x afise, 10.000 x flyere, 1 x spot radio, 1x spot tv, 500 X broshure, 2000 X flyer program, tricouri 2000 buc); Materiale consumabile</t>
  </si>
  <si>
    <t>Municipiul Timisoara</t>
  </si>
  <si>
    <t>F R Baschet</t>
  </si>
  <si>
    <t>V</t>
  </si>
  <si>
    <t>VI</t>
  </si>
  <si>
    <r>
      <rPr>
        <b/>
        <sz val="11"/>
        <color theme="1"/>
        <rFont val="Times New Roman"/>
        <family val="1"/>
      </rPr>
      <t>Alte categorii de cheltuieli:</t>
    </r>
    <r>
      <rPr>
        <sz val="11"/>
        <color theme="1"/>
        <rFont val="Times New Roman"/>
        <family val="1"/>
      </rPr>
      <t>materiale pentru pavoazare, rechizite si alte materiale consumabile necesare pentru amenajarea spatiilor din Sala Polivalenta "Constantin Jude"</t>
    </r>
  </si>
  <si>
    <t>ANEXA 2 la HCL__________</t>
  </si>
  <si>
    <t>CONTRIBUTIA FINANCIARA A MUNICIPIULUI TIMISOARA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</si>
</sst>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B2" sqref="B2:F2"/>
    </sheetView>
  </sheetViews>
  <sheetFormatPr defaultColWidth="11" defaultRowHeight="15.75"/>
  <cols>
    <col min="1" max="1" width="6.625" customWidth="1"/>
    <col min="2" max="2" width="37.375" customWidth="1"/>
    <col min="3" max="3" width="8.875" customWidth="1"/>
    <col min="4" max="4" width="8.625" customWidth="1"/>
    <col min="5" max="5" width="8.375" customWidth="1"/>
    <col min="6" max="6" width="10.375" customWidth="1"/>
  </cols>
  <sheetData>
    <row r="1" spans="1:6">
      <c r="A1" s="1"/>
      <c r="B1" s="33" t="s">
        <v>43</v>
      </c>
      <c r="C1" s="33"/>
      <c r="D1" s="33"/>
      <c r="E1" s="33"/>
      <c r="F1" s="33"/>
    </row>
    <row r="2" spans="1:6">
      <c r="A2" s="1"/>
      <c r="B2" s="34" t="s">
        <v>44</v>
      </c>
      <c r="C2" s="34"/>
      <c r="D2" s="34"/>
      <c r="E2" s="34"/>
      <c r="F2" s="34"/>
    </row>
    <row r="3" spans="1:6">
      <c r="A3" s="35" t="s">
        <v>0</v>
      </c>
      <c r="B3" s="35"/>
      <c r="C3" s="35"/>
      <c r="D3" s="35"/>
      <c r="E3" s="35"/>
      <c r="F3" s="35"/>
    </row>
    <row r="4" spans="1:6">
      <c r="A4" s="36" t="s">
        <v>1</v>
      </c>
      <c r="B4" s="37"/>
      <c r="C4" s="37"/>
      <c r="D4" s="37"/>
      <c r="E4" s="37"/>
      <c r="F4" s="37"/>
    </row>
    <row r="5" spans="1:6" ht="28.5">
      <c r="A5" s="2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>
      <c r="A6" s="18" t="s">
        <v>8</v>
      </c>
      <c r="B6" s="19" t="s">
        <v>9</v>
      </c>
      <c r="C6" s="20"/>
      <c r="D6" s="21"/>
      <c r="E6" s="21"/>
      <c r="F6" s="20">
        <f>F7+F8</f>
        <v>123200</v>
      </c>
    </row>
    <row r="7" spans="1:6" ht="30">
      <c r="A7" s="4">
        <v>1</v>
      </c>
      <c r="B7" s="5" t="s">
        <v>10</v>
      </c>
      <c r="C7" s="6">
        <v>20</v>
      </c>
      <c r="D7" s="7">
        <v>8</v>
      </c>
      <c r="E7" s="7">
        <v>270</v>
      </c>
      <c r="F7" s="6">
        <f>C7*D7*E7</f>
        <v>43200</v>
      </c>
    </row>
    <row r="8" spans="1:6" ht="30">
      <c r="A8" s="4">
        <v>2</v>
      </c>
      <c r="B8" s="5" t="s">
        <v>11</v>
      </c>
      <c r="C8" s="6">
        <v>40</v>
      </c>
      <c r="D8" s="7">
        <v>5</v>
      </c>
      <c r="E8" s="7">
        <v>400</v>
      </c>
      <c r="F8" s="6">
        <f>C8*D8*E8</f>
        <v>80000</v>
      </c>
    </row>
    <row r="9" spans="1:6">
      <c r="A9" s="22" t="s">
        <v>12</v>
      </c>
      <c r="B9" s="23" t="s">
        <v>13</v>
      </c>
      <c r="C9" s="20"/>
      <c r="D9" s="21"/>
      <c r="E9" s="21"/>
      <c r="F9" s="20">
        <f>900000-710550</f>
        <v>189450</v>
      </c>
    </row>
    <row r="10" spans="1:6">
      <c r="A10" s="4">
        <v>1</v>
      </c>
      <c r="B10" s="5" t="s">
        <v>14</v>
      </c>
      <c r="C10" s="6" t="s">
        <v>15</v>
      </c>
      <c r="D10" s="6" t="s">
        <v>15</v>
      </c>
      <c r="E10" s="6" t="s">
        <v>15</v>
      </c>
      <c r="F10" s="6" t="s">
        <v>15</v>
      </c>
    </row>
    <row r="11" spans="1:6">
      <c r="A11" s="4">
        <v>2</v>
      </c>
      <c r="B11" s="5" t="s">
        <v>16</v>
      </c>
      <c r="C11" s="6" t="s">
        <v>15</v>
      </c>
      <c r="D11" s="6" t="s">
        <v>15</v>
      </c>
      <c r="E11" s="6" t="s">
        <v>15</v>
      </c>
      <c r="F11" s="6" t="s">
        <v>15</v>
      </c>
    </row>
    <row r="12" spans="1:6">
      <c r="A12" s="4">
        <v>3</v>
      </c>
      <c r="B12" s="5" t="s">
        <v>17</v>
      </c>
      <c r="C12" s="6" t="s">
        <v>15</v>
      </c>
      <c r="D12" s="6" t="s">
        <v>15</v>
      </c>
      <c r="E12" s="6" t="s">
        <v>15</v>
      </c>
      <c r="F12" s="6" t="s">
        <v>15</v>
      </c>
    </row>
    <row r="13" spans="1:6">
      <c r="A13" s="4">
        <v>4</v>
      </c>
      <c r="B13" s="5" t="s">
        <v>18</v>
      </c>
      <c r="C13" s="6" t="s">
        <v>15</v>
      </c>
      <c r="D13" s="6" t="s">
        <v>15</v>
      </c>
      <c r="E13" s="6" t="s">
        <v>15</v>
      </c>
      <c r="F13" s="6" t="s">
        <v>15</v>
      </c>
    </row>
    <row r="14" spans="1:6">
      <c r="A14" s="4">
        <v>5</v>
      </c>
      <c r="B14" s="5" t="s">
        <v>19</v>
      </c>
      <c r="C14" s="6" t="s">
        <v>15</v>
      </c>
      <c r="D14" s="6" t="s">
        <v>15</v>
      </c>
      <c r="E14" s="6" t="s">
        <v>15</v>
      </c>
      <c r="F14" s="6" t="s">
        <v>15</v>
      </c>
    </row>
    <row r="15" spans="1:6">
      <c r="A15" s="24" t="s">
        <v>20</v>
      </c>
      <c r="B15" s="25" t="s">
        <v>21</v>
      </c>
      <c r="C15" s="25"/>
      <c r="D15" s="25"/>
      <c r="E15" s="24"/>
      <c r="F15" s="26">
        <f>F16+F17+F18+F19+F28</f>
        <v>518350</v>
      </c>
    </row>
    <row r="16" spans="1:6" ht="30">
      <c r="A16" s="8">
        <v>1</v>
      </c>
      <c r="B16" s="5" t="s">
        <v>22</v>
      </c>
      <c r="C16" s="9"/>
      <c r="D16" s="9"/>
      <c r="E16" s="9"/>
      <c r="F16" s="10">
        <v>44400</v>
      </c>
    </row>
    <row r="17" spans="1:6" ht="30">
      <c r="A17" s="8">
        <v>2</v>
      </c>
      <c r="B17" s="5" t="s">
        <v>23</v>
      </c>
      <c r="C17" s="9"/>
      <c r="D17" s="9"/>
      <c r="E17" s="9"/>
      <c r="F17" s="10">
        <v>10800</v>
      </c>
    </row>
    <row r="18" spans="1:6" ht="87.75" customHeight="1">
      <c r="A18" s="8">
        <v>3</v>
      </c>
      <c r="B18" s="5" t="s">
        <v>37</v>
      </c>
      <c r="C18" s="9" t="s">
        <v>15</v>
      </c>
      <c r="D18" s="9" t="s">
        <v>15</v>
      </c>
      <c r="E18" s="11" t="s">
        <v>15</v>
      </c>
      <c r="F18" s="12">
        <v>230000</v>
      </c>
    </row>
    <row r="19" spans="1:6">
      <c r="A19" s="24" t="s">
        <v>33</v>
      </c>
      <c r="B19" s="27" t="s">
        <v>24</v>
      </c>
      <c r="C19" s="28"/>
      <c r="D19" s="28"/>
      <c r="E19" s="29"/>
      <c r="F19" s="30">
        <f>SUM(F20:F27)</f>
        <v>168150</v>
      </c>
    </row>
    <row r="20" spans="1:6">
      <c r="A20" s="8">
        <v>4.0999999999999996</v>
      </c>
      <c r="B20" s="13" t="s">
        <v>25</v>
      </c>
      <c r="C20" s="9">
        <v>1500</v>
      </c>
      <c r="D20" s="9">
        <v>7</v>
      </c>
      <c r="E20" s="11">
        <v>1</v>
      </c>
      <c r="F20" s="12">
        <f t="shared" ref="F20:F26" si="0">C20*D20*E20</f>
        <v>10500</v>
      </c>
    </row>
    <row r="21" spans="1:6">
      <c r="A21" s="8">
        <v>4.2</v>
      </c>
      <c r="B21" s="13" t="s">
        <v>26</v>
      </c>
      <c r="C21" s="9">
        <v>600</v>
      </c>
      <c r="D21" s="9">
        <v>7</v>
      </c>
      <c r="E21" s="11">
        <v>2</v>
      </c>
      <c r="F21" s="12">
        <f t="shared" si="0"/>
        <v>8400</v>
      </c>
    </row>
    <row r="22" spans="1:6">
      <c r="A22" s="8">
        <v>4.3</v>
      </c>
      <c r="B22" s="13" t="s">
        <v>27</v>
      </c>
      <c r="C22" s="9">
        <v>5</v>
      </c>
      <c r="D22" s="9">
        <v>7</v>
      </c>
      <c r="E22" s="11">
        <v>150</v>
      </c>
      <c r="F22" s="12">
        <f t="shared" si="0"/>
        <v>5250</v>
      </c>
    </row>
    <row r="23" spans="1:6" ht="30">
      <c r="A23" s="8">
        <v>4.4000000000000004</v>
      </c>
      <c r="B23" s="5" t="s">
        <v>28</v>
      </c>
      <c r="C23" s="9">
        <v>20</v>
      </c>
      <c r="D23" s="9">
        <v>5</v>
      </c>
      <c r="E23" s="11">
        <v>65</v>
      </c>
      <c r="F23" s="12">
        <f t="shared" si="0"/>
        <v>6500</v>
      </c>
    </row>
    <row r="24" spans="1:6" ht="30">
      <c r="A24" s="8">
        <v>4.5</v>
      </c>
      <c r="B24" s="5" t="s">
        <v>29</v>
      </c>
      <c r="C24" s="9">
        <v>100</v>
      </c>
      <c r="D24" s="9">
        <v>10</v>
      </c>
      <c r="E24" s="11">
        <v>85</v>
      </c>
      <c r="F24" s="12">
        <f>C24*D24*E24</f>
        <v>85000</v>
      </c>
    </row>
    <row r="25" spans="1:6" ht="30">
      <c r="A25" s="8">
        <v>4.5999999999999996</v>
      </c>
      <c r="B25" s="5" t="s">
        <v>30</v>
      </c>
      <c r="C25" s="9">
        <v>40</v>
      </c>
      <c r="D25" s="9">
        <v>25</v>
      </c>
      <c r="E25" s="11">
        <v>5</v>
      </c>
      <c r="F25" s="12">
        <f t="shared" si="0"/>
        <v>5000</v>
      </c>
    </row>
    <row r="26" spans="1:6">
      <c r="A26" s="8">
        <v>4.7</v>
      </c>
      <c r="B26" s="5" t="s">
        <v>31</v>
      </c>
      <c r="C26" s="9">
        <v>150</v>
      </c>
      <c r="D26" s="9">
        <v>5</v>
      </c>
      <c r="E26" s="11">
        <v>60</v>
      </c>
      <c r="F26" s="12">
        <f t="shared" si="0"/>
        <v>45000</v>
      </c>
    </row>
    <row r="27" spans="1:6">
      <c r="A27" s="8">
        <v>4.8</v>
      </c>
      <c r="B27" s="5" t="s">
        <v>32</v>
      </c>
      <c r="C27" s="9" t="s">
        <v>15</v>
      </c>
      <c r="D27" s="9" t="s">
        <v>15</v>
      </c>
      <c r="E27" s="11" t="s">
        <v>15</v>
      </c>
      <c r="F27" s="12">
        <v>2500</v>
      </c>
    </row>
    <row r="28" spans="1:6" ht="60">
      <c r="A28" s="32" t="s">
        <v>40</v>
      </c>
      <c r="B28" s="5" t="s">
        <v>42</v>
      </c>
      <c r="C28" s="9" t="s">
        <v>15</v>
      </c>
      <c r="D28" s="9" t="s">
        <v>15</v>
      </c>
      <c r="E28" s="11" t="s">
        <v>15</v>
      </c>
      <c r="F28" s="12">
        <v>65000</v>
      </c>
    </row>
    <row r="29" spans="1:6">
      <c r="A29" s="22" t="s">
        <v>41</v>
      </c>
      <c r="B29" s="31" t="s">
        <v>34</v>
      </c>
      <c r="C29" s="21"/>
      <c r="D29" s="21"/>
      <c r="E29" s="21"/>
      <c r="F29" s="30">
        <f>F30</f>
        <v>69000</v>
      </c>
    </row>
    <row r="30" spans="1:6">
      <c r="A30" s="4">
        <v>1</v>
      </c>
      <c r="B30" s="14" t="s">
        <v>36</v>
      </c>
      <c r="C30" s="7">
        <v>15</v>
      </c>
      <c r="D30" s="7" t="s">
        <v>15</v>
      </c>
      <c r="E30" s="7">
        <v>4600</v>
      </c>
      <c r="F30" s="15">
        <f>E30*C30</f>
        <v>69000</v>
      </c>
    </row>
    <row r="31" spans="1:6">
      <c r="A31" s="4"/>
      <c r="B31" s="16" t="s">
        <v>35</v>
      </c>
      <c r="C31" s="7" t="s">
        <v>15</v>
      </c>
      <c r="D31" s="7" t="s">
        <v>15</v>
      </c>
      <c r="E31" s="7" t="s">
        <v>15</v>
      </c>
      <c r="F31" s="17">
        <f>F6+F15+F29+F9</f>
        <v>900000</v>
      </c>
    </row>
    <row r="33" spans="2:4">
      <c r="B33" t="s">
        <v>38</v>
      </c>
      <c r="D33" t="s">
        <v>39</v>
      </c>
    </row>
  </sheetData>
  <mergeCells count="4">
    <mergeCell ref="B1:F1"/>
    <mergeCell ref="B2:F2"/>
    <mergeCell ref="A3:F3"/>
    <mergeCell ref="A4:F4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BOBOC &amp; ASOCIATII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Doru Toma</dc:creator>
  <cp:lastModifiedBy>mcosta</cp:lastModifiedBy>
  <cp:lastPrinted>2015-06-02T07:01:54Z</cp:lastPrinted>
  <dcterms:created xsi:type="dcterms:W3CDTF">2015-05-29T08:33:43Z</dcterms:created>
  <dcterms:modified xsi:type="dcterms:W3CDTF">2015-06-02T09:42:38Z</dcterms:modified>
</cp:coreProperties>
</file>